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624" windowWidth="23256" windowHeight="13176" activeTab="0"/>
  </bookViews>
  <sheets>
    <sheet name="РНП Маг ОНП 1 курс" sheetId="1" r:id="rId1"/>
  </sheets>
  <definedNames>
    <definedName name="_xlnm.Print_Area" localSheetId="0">'РНП Маг ОНП 1 курс'!$A$1:$BF$98</definedName>
  </definedNames>
  <calcPr fullCalcOnLoad="1"/>
</workbook>
</file>

<file path=xl/sharedStrings.xml><?xml version="1.0" encoding="utf-8"?>
<sst xmlns="http://schemas.openxmlformats.org/spreadsheetml/2006/main" count="189" uniqueCount="142">
  <si>
    <t>РОБОЧИЙ   НАВЧАЛЬНИЙ   ПЛАН</t>
  </si>
  <si>
    <t>-</t>
  </si>
  <si>
    <t>Форма навчання</t>
  </si>
  <si>
    <t>Кваліфікація</t>
  </si>
  <si>
    <t>Випускова кафедра</t>
  </si>
  <si>
    <t>№ п/п</t>
  </si>
  <si>
    <t>Назва кафедр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</si>
  <si>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</si>
  <si>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</si>
  <si>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</si>
  <si>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</si>
  <si>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</si>
  <si>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</si>
  <si>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</si>
  <si>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</si>
  <si>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</si>
  <si>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</si>
  <si>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</si>
  <si>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</si>
  <si>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</si>
  <si>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</si>
  <si>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</si>
  <si>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</si>
  <si>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</si>
  <si>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</si>
  <si>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</si>
  <si>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</si>
  <si>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</si>
  <si>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</si>
  <si>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</si>
  <si>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</si>
  <si>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</si>
  <si>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</si>
  <si>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</si>
  <si>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Б</t>
  </si>
  <si>
    <t>К</t>
  </si>
  <si>
    <t>Завідувач кафедри</t>
  </si>
  <si>
    <t>(підпис)</t>
  </si>
  <si>
    <t>(П.І.Б.)</t>
  </si>
  <si>
    <t>магістр</t>
  </si>
  <si>
    <t xml:space="preserve">          ЗАТВЕРДЖУЮ</t>
  </si>
  <si>
    <t>Обсяг
дисцип-ліни</t>
  </si>
  <si>
    <t>Освітній ступінь</t>
  </si>
  <si>
    <t xml:space="preserve">  </t>
  </si>
  <si>
    <t>Спеціальність (код і назва)</t>
  </si>
  <si>
    <t>Розподіл аудиторних годин на тиждень за
курсами і семестрами</t>
  </si>
  <si>
    <t>НАЦІОНАЛЬНИЙ ТЕХНІЧНИЙ УНІВЕРСИТЕТ УКРАЇНИ "КИЇВСЬКИЙ ПОЛІТЕХНІЧНИЙ ІНСТИТУТ імені .ІГОРЯ СІКОРСЬКОГО"</t>
  </si>
  <si>
    <t xml:space="preserve">за освітньо-науковою програмою магістерської підготовки </t>
  </si>
  <si>
    <t>Індивідуальні
 заняття</t>
  </si>
  <si>
    <t xml:space="preserve">Лекції  </t>
  </si>
  <si>
    <t>за  НП</t>
  </si>
  <si>
    <t>з урахуван. Інд занять</t>
  </si>
  <si>
    <t>1 рік 9 міс.</t>
  </si>
  <si>
    <t>Практ.
(комп.практ)</t>
  </si>
  <si>
    <t xml:space="preserve">Лаборатор
</t>
  </si>
  <si>
    <t>очна (денна)</t>
  </si>
  <si>
    <t xml:space="preserve">Освітні компоненти
(навчальні дисципліни, курсові проекти (роботи), практики, кваліфікаційна робота)
</t>
  </si>
  <si>
    <t>1.2. Цикл професійної підготовки</t>
  </si>
  <si>
    <t>Закальна кількість :</t>
  </si>
  <si>
    <t xml:space="preserve">    Проректор з навчальної роботи   КПІ 
            ім. Ігоря Сікорського</t>
  </si>
  <si>
    <t xml:space="preserve">                ___________________Анатолій МЕЛЬНИЧЕНКО                                       </t>
  </si>
  <si>
    <t>161 Хімічні технології та інженерія</t>
  </si>
  <si>
    <t>Екології та технології рослинних полімерів</t>
  </si>
  <si>
    <t>Факультет</t>
  </si>
  <si>
    <t>Інженерно-хімічний</t>
  </si>
  <si>
    <t xml:space="preserve"> 18 тижнів</t>
  </si>
  <si>
    <t>18  тижнів</t>
  </si>
  <si>
    <t>Разом за п.1.2</t>
  </si>
  <si>
    <t>Англійської мови технічного спрямування № 2</t>
  </si>
  <si>
    <t>Заст. декана ІХФ</t>
  </si>
  <si>
    <t>/Дмитро СІДОРОВ/</t>
  </si>
  <si>
    <t>/Микола ГОМЕЛЯ/</t>
  </si>
  <si>
    <t>Б -  кількість здобувачів, які навчаються за кошти державного бюджету</t>
  </si>
  <si>
    <t xml:space="preserve">К -  кількість здобувачів, які навчаються за кошти фізичних та /або юридичних осіб  </t>
  </si>
  <si>
    <t>магістр з хімічних технологій та інженерії</t>
  </si>
  <si>
    <t>1. НОРМАТИВНІ освітні компоненти</t>
  </si>
  <si>
    <t>1.1. Цикл загальної підготовки</t>
  </si>
  <si>
    <t xml:space="preserve">  Дослідницький (науковий) компонент</t>
  </si>
  <si>
    <t>2. ВИБІРКОВІ освітні компоненти</t>
  </si>
  <si>
    <t>2.1. Цикл професійної підготовки (Вибіркові освітні компоненти з факультетського/кафедрального  Каталогів)</t>
  </si>
  <si>
    <t>Освітні компоненти
(навчальні дисципліни, курсові проекти (роботи), практики, кваліфікаційна робота)</t>
  </si>
  <si>
    <t>К-ть.здоб
які вибр.
дисципл</t>
  </si>
  <si>
    <t>ВСЬОГО  ВИБІРКОВИХ :</t>
  </si>
  <si>
    <t>ВСЬОГО  нормативних :</t>
  </si>
  <si>
    <t>Разом нормативних ОК циклу професійної підготовки</t>
  </si>
  <si>
    <t xml:space="preserve">Разом нормативних ОК циклу загальної підготовки </t>
  </si>
  <si>
    <t xml:space="preserve"> Промислова екологія та ресурсоефективні чисті технології</t>
  </si>
  <si>
    <t>ЛЦ-11мн (1+0)</t>
  </si>
  <si>
    <t>1 курс</t>
  </si>
  <si>
    <t>Термін навчання</t>
  </si>
  <si>
    <t>Основи інженерії та технології сталого розвитку</t>
  </si>
  <si>
    <t>Хімічного, полімерного і силікатного машинобудування</t>
  </si>
  <si>
    <t xml:space="preserve"> Інтелектуальна власність та патентознавство - 1. Право інтелектальної власності</t>
  </si>
  <si>
    <t>Математичних методів системного аналізу</t>
  </si>
  <si>
    <t>Комерціалізація наукових розробок</t>
  </si>
  <si>
    <t>Управління та поводження з відходами</t>
  </si>
  <si>
    <t>Курсова робота з управління та поводження з відходами</t>
  </si>
  <si>
    <t>Інформаційні системи в наукових дослідженнях</t>
  </si>
  <si>
    <t xml:space="preserve">Курсова робота з наукових досліджень та іноваційної діяльності в галузях виробництв             </t>
  </si>
  <si>
    <t xml:space="preserve">Наукова робота за темою магістерської дисертації - 2. Науково-дослідна робота за темою магістерської дисертації  </t>
  </si>
  <si>
    <t>Наукова робота за темою магістерської дисертації - 1. Основи наукових досліджень</t>
  </si>
  <si>
    <t>Освітній компонент  1 Ф-Каталог</t>
  </si>
  <si>
    <t>Основи сертифікації та статистики в екології</t>
  </si>
  <si>
    <t>Стандарти та технічна інформація в екології</t>
  </si>
  <si>
    <t>Основи стандартизації, метрології та теорії похибок</t>
  </si>
  <si>
    <t>Оцінка відповідності та метрологічне забезпечення точності вимірювань</t>
  </si>
  <si>
    <t>Освітній компонент 2 Ф-Каталог</t>
  </si>
  <si>
    <t>Більш чисті виробництва</t>
  </si>
  <si>
    <t>Ресурсоефективні та безвідходні технології</t>
  </si>
  <si>
    <t>Технологія таропакувального картону</t>
  </si>
  <si>
    <t>Технологія переробки макулатури</t>
  </si>
  <si>
    <t xml:space="preserve">Освітній компонент 3  Ф-Каталог             </t>
  </si>
  <si>
    <t xml:space="preserve">Екологічний менеджмент і аудит             </t>
  </si>
  <si>
    <t>Екологізація виробництв</t>
  </si>
  <si>
    <t>Технологія сухого способу виробництва паперу</t>
  </si>
  <si>
    <t>Особливості виробництва спеціальних видів паперу</t>
  </si>
  <si>
    <t>Освітній компонент 4 Ф-Каталог</t>
  </si>
  <si>
    <t>Альтернативні джерела енергії</t>
  </si>
  <si>
    <t>Енергозбереження на промислових та комунальних об'єктах</t>
  </si>
  <si>
    <t>Технологія обробки та переробки паперу та картону</t>
  </si>
  <si>
    <t>Технологія гофрокартону та гофротари</t>
  </si>
  <si>
    <t>Освітній компонент 5 Ф-Каталог</t>
  </si>
  <si>
    <t>Екологічне інспектування</t>
  </si>
  <si>
    <t>Екологічна експертиза виробництв</t>
  </si>
  <si>
    <t>Технологія гідролізного виробництва</t>
  </si>
  <si>
    <t>Ресурсоощадні біотехнології</t>
  </si>
  <si>
    <t xml:space="preserve">              на 2021/ 2022 навчальний рік</t>
  </si>
  <si>
    <t xml:space="preserve">                                            (прийому  студентів 2021 р.)</t>
  </si>
  <si>
    <t>1 семестр</t>
  </si>
  <si>
    <t>2 семестр</t>
  </si>
  <si>
    <t>Наукові дослідження та іноваційна діяльність в галузях виробництв - 1</t>
  </si>
  <si>
    <t>Наукові дослідження та іноваційна діяльність в галузях виробництв - 2</t>
  </si>
  <si>
    <t xml:space="preserve">Практичний курс іншомовного наукового спілкування </t>
  </si>
  <si>
    <t>Eкономіки і підприємництва</t>
  </si>
  <si>
    <r>
      <t>РГР</t>
    </r>
    <r>
      <rPr>
        <sz val="45"/>
        <rFont val="Arial"/>
        <family val="2"/>
      </rPr>
      <t xml:space="preserve"> - розрахунково-графічна робота;</t>
    </r>
  </si>
  <si>
    <r>
      <t>РР</t>
    </r>
    <r>
      <rPr>
        <sz val="45"/>
        <rFont val="Arial"/>
        <family val="2"/>
      </rPr>
      <t xml:space="preserve"> - розрахункова робота;</t>
    </r>
  </si>
  <si>
    <r>
      <t>ГР</t>
    </r>
    <r>
      <rPr>
        <sz val="45"/>
        <rFont val="Arial"/>
        <family val="2"/>
      </rPr>
      <t xml:space="preserve"> - графічна робота;</t>
    </r>
  </si>
  <si>
    <r>
      <t>ДКР</t>
    </r>
    <r>
      <rPr>
        <sz val="45"/>
        <rFont val="Arial"/>
        <family val="2"/>
      </rPr>
      <t xml:space="preserve"> - домашня контрольна робота (виконується під час СРС)</t>
    </r>
  </si>
  <si>
    <t xml:space="preserve"> Інтелектуальна власність та патентознавство - 2. Патентознавство та набуття права</t>
  </si>
  <si>
    <r>
      <t xml:space="preserve">"_____"_________________ </t>
    </r>
    <r>
      <rPr>
        <b/>
        <sz val="45"/>
        <rFont val="Arial"/>
        <family val="2"/>
      </rPr>
      <t>2021 р.</t>
    </r>
  </si>
  <si>
    <t>Ухвалено на засіданні Вченої ради  ІХФ, ПРОТОКОЛ № 4  від  25.04.2021 р.</t>
  </si>
  <si>
    <t>Інтелектуальної власності та промислового права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</si>
</sst>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40"/>
      <name val="Arial"/>
      <family val="2"/>
    </font>
    <font>
      <b/>
      <sz val="40"/>
      <name val="Arial"/>
      <family val="2"/>
    </font>
    <font>
      <sz val="40"/>
      <name val="Arial Cyr"/>
      <family val="0"/>
    </font>
    <font>
      <b/>
      <sz val="45"/>
      <name val="Arial"/>
      <family val="2"/>
    </font>
    <font>
      <b/>
      <sz val="45"/>
      <name val="Arial Cyr"/>
      <family val="0"/>
    </font>
    <font>
      <sz val="45"/>
      <name val="Arial Cyr"/>
      <family val="0"/>
    </font>
    <font>
      <sz val="45"/>
      <name val="Arial"/>
      <family val="2"/>
    </font>
    <font>
      <sz val="50"/>
      <name val="Arial"/>
      <family val="2"/>
    </font>
    <font>
      <sz val="50"/>
      <name val="Arial Cyr"/>
      <family val="0"/>
    </font>
    <font>
      <b/>
      <sz val="50"/>
      <name val="Arial"/>
      <family val="2"/>
    </font>
    <font>
      <b/>
      <sz val="50"/>
      <color indexed="27"/>
      <name val="Arial"/>
      <family val="2"/>
    </font>
    <font>
      <b/>
      <sz val="50"/>
      <name val="Arial Cyr"/>
      <family val="0"/>
    </font>
    <font>
      <b/>
      <i/>
      <sz val="50"/>
      <name val="Arial"/>
      <family val="2"/>
    </font>
    <font>
      <b/>
      <sz val="4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0"/>
      <color indexed="8"/>
      <name val="Arial"/>
      <family val="2"/>
    </font>
    <font>
      <sz val="5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50"/>
      <color theme="1"/>
      <name val="Arial"/>
      <family val="2"/>
    </font>
    <font>
      <sz val="5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9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textRotation="90"/>
      <protection/>
    </xf>
    <xf numFmtId="0" fontId="4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9" fontId="4" fillId="0" borderId="0" xfId="57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textRotation="90"/>
      <protection/>
    </xf>
    <xf numFmtId="0" fontId="4" fillId="0" borderId="0" xfId="0" applyNumberFormat="1" applyFont="1" applyBorder="1" applyAlignment="1" applyProtection="1">
      <alignment horizontal="center" vertical="center" textRotation="90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justify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left" vertical="justify"/>
      <protection/>
    </xf>
    <xf numFmtId="49" fontId="4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0" xfId="0" applyFont="1" applyFill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left" vertical="justify"/>
      <protection/>
    </xf>
    <xf numFmtId="49" fontId="4" fillId="0" borderId="0" xfId="0" applyNumberFormat="1" applyFont="1" applyBorder="1" applyAlignment="1" applyProtection="1">
      <alignment horizontal="left" vertical="justify"/>
      <protection/>
    </xf>
    <xf numFmtId="49" fontId="4" fillId="0" borderId="0" xfId="0" applyNumberFormat="1" applyFont="1" applyBorder="1" applyAlignment="1" applyProtection="1">
      <alignment horizontal="center" vertical="justify" wrapText="1"/>
      <protection/>
    </xf>
    <xf numFmtId="49" fontId="3" fillId="0" borderId="0" xfId="0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NumberFormat="1" applyFont="1" applyBorder="1" applyAlignment="1">
      <alignment vertical="top"/>
    </xf>
    <xf numFmtId="0" fontId="3" fillId="0" borderId="11" xfId="0" applyFont="1" applyBorder="1" applyAlignment="1">
      <alignment/>
    </xf>
    <xf numFmtId="49" fontId="3" fillId="0" borderId="0" xfId="0" applyNumberFormat="1" applyFont="1" applyBorder="1" applyAlignment="1" applyProtection="1">
      <alignment horizontal="left" vertical="justify" wrapText="1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 shrinkToFit="1"/>
    </xf>
    <xf numFmtId="0" fontId="10" fillId="0" borderId="15" xfId="0" applyNumberFormat="1" applyFont="1" applyBorder="1" applyAlignment="1">
      <alignment horizontal="center" vertical="center" wrapText="1" shrinkToFit="1"/>
    </xf>
    <xf numFmtId="0" fontId="10" fillId="0" borderId="16" xfId="0" applyNumberFormat="1" applyFont="1" applyFill="1" applyBorder="1" applyAlignment="1">
      <alignment horizontal="center" vertical="center" wrapText="1" shrinkToFit="1"/>
    </xf>
    <xf numFmtId="0" fontId="10" fillId="0" borderId="12" xfId="0" applyNumberFormat="1" applyFont="1" applyFill="1" applyBorder="1" applyAlignment="1">
      <alignment horizontal="center" vertical="center" wrapText="1" shrinkToFit="1"/>
    </xf>
    <xf numFmtId="0" fontId="10" fillId="0" borderId="14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0" fontId="10" fillId="0" borderId="16" xfId="0" applyNumberFormat="1" applyFont="1" applyFill="1" applyBorder="1" applyAlignment="1">
      <alignment horizontal="center" vertical="center" shrinkToFit="1"/>
    </xf>
    <xf numFmtId="0" fontId="10" fillId="0" borderId="17" xfId="0" applyNumberFormat="1" applyFont="1" applyFill="1" applyBorder="1" applyAlignment="1">
      <alignment horizontal="center" vertical="center" shrinkToFit="1"/>
    </xf>
    <xf numFmtId="0" fontId="10" fillId="0" borderId="18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 shrinkToFi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0" fontId="10" fillId="0" borderId="10" xfId="0" applyNumberFormat="1" applyFont="1" applyFill="1" applyBorder="1" applyAlignment="1">
      <alignment horizontal="center" vertical="center" shrinkToFit="1"/>
    </xf>
    <xf numFmtId="0" fontId="10" fillId="0" borderId="20" xfId="0" applyNumberFormat="1" applyFont="1" applyFill="1" applyBorder="1" applyAlignment="1">
      <alignment horizontal="center" vertical="center" shrinkToFit="1"/>
    </xf>
    <xf numFmtId="0" fontId="10" fillId="0" borderId="21" xfId="0" applyNumberFormat="1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 wrapText="1" shrinkToFit="1"/>
    </xf>
    <xf numFmtId="0" fontId="10" fillId="0" borderId="30" xfId="0" applyNumberFormat="1" applyFont="1" applyBorder="1" applyAlignment="1">
      <alignment horizontal="center" vertical="center" wrapText="1" shrinkToFit="1"/>
    </xf>
    <xf numFmtId="0" fontId="10" fillId="0" borderId="31" xfId="0" applyNumberFormat="1" applyFont="1" applyFill="1" applyBorder="1" applyAlignment="1">
      <alignment horizontal="center" vertical="center" wrapText="1" shrinkToFit="1"/>
    </xf>
    <xf numFmtId="0" fontId="10" fillId="0" borderId="25" xfId="0" applyNumberFormat="1" applyFont="1" applyFill="1" applyBorder="1" applyAlignment="1">
      <alignment horizontal="center" vertical="center" wrapText="1" shrinkToFit="1"/>
    </xf>
    <xf numFmtId="0" fontId="10" fillId="0" borderId="29" xfId="0" applyNumberFormat="1" applyFont="1" applyFill="1" applyBorder="1" applyAlignment="1">
      <alignment horizontal="center" vertical="center" shrinkToFit="1"/>
    </xf>
    <xf numFmtId="0" fontId="10" fillId="0" borderId="30" xfId="0" applyNumberFormat="1" applyFont="1" applyFill="1" applyBorder="1" applyAlignment="1">
      <alignment horizontal="center" vertical="center" shrinkToFit="1"/>
    </xf>
    <xf numFmtId="0" fontId="10" fillId="0" borderId="31" xfId="0" applyNumberFormat="1" applyFont="1" applyFill="1" applyBorder="1" applyAlignment="1">
      <alignment horizontal="center" vertical="center" shrinkToFit="1"/>
    </xf>
    <xf numFmtId="0" fontId="10" fillId="0" borderId="32" xfId="0" applyNumberFormat="1" applyFont="1" applyFill="1" applyBorder="1" applyAlignment="1">
      <alignment horizontal="center" vertical="center" shrinkToFit="1"/>
    </xf>
    <xf numFmtId="0" fontId="10" fillId="0" borderId="33" xfId="0" applyNumberFormat="1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Fill="1" applyBorder="1" applyAlignment="1" applyProtection="1">
      <alignment/>
      <protection/>
    </xf>
    <xf numFmtId="0" fontId="12" fillId="0" borderId="39" xfId="0" applyNumberFormat="1" applyFont="1" applyBorder="1" applyAlignment="1">
      <alignment horizontal="center" vertical="center" wrapText="1" shrinkToFit="1"/>
    </xf>
    <xf numFmtId="0" fontId="12" fillId="0" borderId="38" xfId="0" applyNumberFormat="1" applyFont="1" applyBorder="1" applyAlignment="1">
      <alignment horizontal="center" vertical="center" wrapText="1" shrinkToFit="1"/>
    </xf>
    <xf numFmtId="0" fontId="12" fillId="0" borderId="40" xfId="0" applyNumberFormat="1" applyFont="1" applyFill="1" applyBorder="1" applyAlignment="1">
      <alignment horizontal="center" vertical="center" wrapText="1" shrinkToFit="1"/>
    </xf>
    <xf numFmtId="0" fontId="12" fillId="0" borderId="39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shrinkToFit="1"/>
    </xf>
    <xf numFmtId="0" fontId="12" fillId="0" borderId="43" xfId="0" applyNumberFormat="1" applyFont="1" applyFill="1" applyBorder="1" applyAlignment="1">
      <alignment horizontal="center" vertical="center" shrinkToFit="1"/>
    </xf>
    <xf numFmtId="0" fontId="12" fillId="0" borderId="44" xfId="0" applyNumberFormat="1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/>
    </xf>
    <xf numFmtId="0" fontId="10" fillId="0" borderId="37" xfId="0" applyFont="1" applyFill="1" applyBorder="1" applyAlignment="1" applyProtection="1">
      <alignment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 wrapText="1" shrinkToFit="1"/>
    </xf>
    <xf numFmtId="0" fontId="10" fillId="0" borderId="23" xfId="0" applyNumberFormat="1" applyFont="1" applyBorder="1" applyAlignment="1">
      <alignment horizontal="center" vertical="center" wrapText="1" shrinkToFit="1"/>
    </xf>
    <xf numFmtId="0" fontId="10" fillId="0" borderId="45" xfId="0" applyNumberFormat="1" applyFont="1" applyBorder="1" applyAlignment="1">
      <alignment horizontal="center" vertical="center" wrapText="1" shrinkToFit="1"/>
    </xf>
    <xf numFmtId="0" fontId="10" fillId="0" borderId="45" xfId="0" applyNumberFormat="1" applyFont="1" applyFill="1" applyBorder="1" applyAlignment="1">
      <alignment horizontal="center" vertical="center" wrapText="1" shrinkToFit="1"/>
    </xf>
    <xf numFmtId="0" fontId="10" fillId="0" borderId="46" xfId="0" applyNumberFormat="1" applyFont="1" applyFill="1" applyBorder="1" applyAlignment="1">
      <alignment horizontal="center" vertical="center" wrapText="1" shrinkToFit="1"/>
    </xf>
    <xf numFmtId="0" fontId="10" fillId="0" borderId="22" xfId="0" applyNumberFormat="1" applyFont="1" applyFill="1" applyBorder="1" applyAlignment="1">
      <alignment horizontal="center" vertical="center" shrinkToFit="1"/>
    </xf>
    <xf numFmtId="0" fontId="10" fillId="0" borderId="23" xfId="0" applyNumberFormat="1" applyFont="1" applyFill="1" applyBorder="1" applyAlignment="1">
      <alignment horizontal="center" vertical="center" shrinkToFit="1"/>
    </xf>
    <xf numFmtId="0" fontId="10" fillId="0" borderId="24" xfId="0" applyNumberFormat="1" applyFont="1" applyFill="1" applyBorder="1" applyAlignment="1">
      <alignment horizontal="center" vertical="center" shrinkToFit="1"/>
    </xf>
    <xf numFmtId="0" fontId="10" fillId="0" borderId="47" xfId="0" applyNumberFormat="1" applyFont="1" applyFill="1" applyBorder="1" applyAlignment="1">
      <alignment horizontal="center" vertical="center" shrinkToFit="1"/>
    </xf>
    <xf numFmtId="0" fontId="10" fillId="0" borderId="45" xfId="0" applyNumberFormat="1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center" wrapText="1" shrinkToFit="1"/>
    </xf>
    <xf numFmtId="0" fontId="12" fillId="0" borderId="50" xfId="0" applyNumberFormat="1" applyFont="1" applyBorder="1" applyAlignment="1">
      <alignment horizontal="center" vertical="center" wrapText="1" shrinkToFit="1"/>
    </xf>
    <xf numFmtId="0" fontId="12" fillId="0" borderId="51" xfId="0" applyNumberFormat="1" applyFont="1" applyBorder="1" applyAlignment="1">
      <alignment horizontal="center" vertical="center" wrapText="1" shrinkToFit="1"/>
    </xf>
    <xf numFmtId="0" fontId="12" fillId="0" borderId="51" xfId="0" applyNumberFormat="1" applyFont="1" applyFill="1" applyBorder="1" applyAlignment="1">
      <alignment horizontal="center" vertical="center" wrapText="1" shrinkToFit="1"/>
    </xf>
    <xf numFmtId="0" fontId="12" fillId="0" borderId="52" xfId="0" applyNumberFormat="1" applyFont="1" applyFill="1" applyBorder="1" applyAlignment="1">
      <alignment horizontal="center" vertical="center" wrapText="1" shrinkToFit="1"/>
    </xf>
    <xf numFmtId="0" fontId="12" fillId="0" borderId="49" xfId="0" applyNumberFormat="1" applyFont="1" applyFill="1" applyBorder="1" applyAlignment="1">
      <alignment horizontal="center" vertical="center" shrinkToFit="1"/>
    </xf>
    <xf numFmtId="0" fontId="12" fillId="0" borderId="50" xfId="0" applyNumberFormat="1" applyFont="1" applyFill="1" applyBorder="1" applyAlignment="1">
      <alignment horizontal="center" vertical="center" shrinkToFit="1"/>
    </xf>
    <xf numFmtId="0" fontId="12" fillId="0" borderId="53" xfId="0" applyNumberFormat="1" applyFont="1" applyFill="1" applyBorder="1" applyAlignment="1">
      <alignment horizontal="center" vertical="center" shrinkToFit="1"/>
    </xf>
    <xf numFmtId="0" fontId="12" fillId="0" borderId="54" xfId="0" applyNumberFormat="1" applyFont="1" applyFill="1" applyBorder="1" applyAlignment="1">
      <alignment horizontal="center" vertical="center" shrinkToFit="1"/>
    </xf>
    <xf numFmtId="0" fontId="10" fillId="0" borderId="50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5" xfId="0" applyFont="1" applyFill="1" applyBorder="1" applyAlignment="1" applyProtection="1">
      <alignment/>
      <protection/>
    </xf>
    <xf numFmtId="0" fontId="10" fillId="0" borderId="56" xfId="0" applyFont="1" applyFill="1" applyBorder="1" applyAlignment="1" applyProtection="1">
      <alignment/>
      <protection/>
    </xf>
    <xf numFmtId="0" fontId="12" fillId="0" borderId="56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 wrapText="1" shrinkToFit="1"/>
    </xf>
    <xf numFmtId="0" fontId="10" fillId="0" borderId="3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2" fillId="0" borderId="57" xfId="0" applyNumberFormat="1" applyFont="1" applyFill="1" applyBorder="1" applyAlignment="1">
      <alignment horizontal="center" vertical="center" wrapText="1" shrinkToFit="1"/>
    </xf>
    <xf numFmtId="0" fontId="12" fillId="0" borderId="35" xfId="0" applyNumberFormat="1" applyFont="1" applyFill="1" applyBorder="1" applyAlignment="1">
      <alignment horizontal="center" vertical="center" wrapText="1" shrinkToFit="1"/>
    </xf>
    <xf numFmtId="0" fontId="12" fillId="0" borderId="58" xfId="0" applyNumberFormat="1" applyFont="1" applyFill="1" applyBorder="1" applyAlignment="1">
      <alignment horizontal="center" vertical="center" wrapText="1" shrinkToFit="1"/>
    </xf>
    <xf numFmtId="0" fontId="12" fillId="0" borderId="59" xfId="0" applyNumberFormat="1" applyFont="1" applyFill="1" applyBorder="1" applyAlignment="1">
      <alignment horizontal="center" vertical="center" wrapText="1" shrinkToFit="1"/>
    </xf>
    <xf numFmtId="0" fontId="12" fillId="0" borderId="57" xfId="0" applyNumberFormat="1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>
      <alignment horizontal="center" vertical="center" shrinkToFit="1"/>
    </xf>
    <xf numFmtId="0" fontId="12" fillId="0" borderId="36" xfId="0" applyNumberFormat="1" applyFont="1" applyFill="1" applyBorder="1" applyAlignment="1">
      <alignment horizontal="center" vertical="center" shrinkToFit="1"/>
    </xf>
    <xf numFmtId="0" fontId="12" fillId="0" borderId="34" xfId="0" applyNumberFormat="1" applyFont="1" applyFill="1" applyBorder="1" applyAlignment="1">
      <alignment horizontal="center" vertical="center" shrinkToFit="1"/>
    </xf>
    <xf numFmtId="0" fontId="12" fillId="0" borderId="58" xfId="0" applyNumberFormat="1" applyFont="1" applyFill="1" applyBorder="1" applyAlignment="1">
      <alignment horizontal="center" vertical="center" shrinkToFit="1"/>
    </xf>
    <xf numFmtId="0" fontId="12" fillId="0" borderId="57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60" xfId="0" applyNumberFormat="1" applyFont="1" applyBorder="1" applyAlignment="1" applyProtection="1">
      <alignment horizontal="center" vertical="center"/>
      <protection/>
    </xf>
    <xf numFmtId="0" fontId="12" fillId="0" borderId="61" xfId="0" applyNumberFormat="1" applyFont="1" applyBorder="1" applyAlignment="1" applyProtection="1">
      <alignment horizontal="center" vertical="center"/>
      <protection/>
    </xf>
    <xf numFmtId="0" fontId="12" fillId="0" borderId="62" xfId="0" applyNumberFormat="1" applyFont="1" applyFill="1" applyBorder="1" applyAlignment="1" applyProtection="1">
      <alignment horizontal="center" vertical="center"/>
      <protection/>
    </xf>
    <xf numFmtId="0" fontId="12" fillId="0" borderId="59" xfId="0" applyNumberFormat="1" applyFont="1" applyFill="1" applyBorder="1" applyAlignment="1" applyProtection="1">
      <alignment horizontal="center" vertical="center"/>
      <protection/>
    </xf>
    <xf numFmtId="0" fontId="12" fillId="0" borderId="60" xfId="0" applyNumberFormat="1" applyFont="1" applyFill="1" applyBorder="1" applyAlignment="1" applyProtection="1">
      <alignment horizontal="center" vertical="center"/>
      <protection/>
    </xf>
    <xf numFmtId="0" fontId="12" fillId="0" borderId="61" xfId="0" applyNumberFormat="1" applyFont="1" applyFill="1" applyBorder="1" applyAlignment="1" applyProtection="1">
      <alignment horizontal="center" vertical="center"/>
      <protection/>
    </xf>
    <xf numFmtId="0" fontId="12" fillId="0" borderId="63" xfId="0" applyNumberFormat="1" applyFont="1" applyFill="1" applyBorder="1" applyAlignment="1" applyProtection="1">
      <alignment horizontal="center" vertical="center"/>
      <protection/>
    </xf>
    <xf numFmtId="0" fontId="10" fillId="0" borderId="32" xfId="0" applyFont="1" applyBorder="1" applyAlignment="1">
      <alignment horizontal="center" vertical="center" wrapText="1" shrinkToFit="1"/>
    </xf>
    <xf numFmtId="0" fontId="10" fillId="0" borderId="33" xfId="0" applyFont="1" applyBorder="1" applyAlignment="1">
      <alignment horizontal="center" vertical="center" wrapText="1" shrinkToFit="1"/>
    </xf>
    <xf numFmtId="0" fontId="10" fillId="0" borderId="18" xfId="0" applyNumberFormat="1" applyFont="1" applyBorder="1" applyAlignment="1">
      <alignment vertical="center" wrapText="1" shrinkToFit="1"/>
    </xf>
    <xf numFmtId="0" fontId="10" fillId="0" borderId="49" xfId="0" applyNumberFormat="1" applyFont="1" applyBorder="1" applyAlignment="1">
      <alignment horizontal="center" vertical="center" wrapText="1" shrinkToFit="1"/>
    </xf>
    <xf numFmtId="0" fontId="10" fillId="0" borderId="50" xfId="0" applyNumberFormat="1" applyFont="1" applyBorder="1" applyAlignment="1">
      <alignment horizontal="center" vertical="center" wrapText="1" shrinkToFit="1"/>
    </xf>
    <xf numFmtId="0" fontId="10" fillId="0" borderId="51" xfId="0" applyNumberFormat="1" applyFont="1" applyFill="1" applyBorder="1" applyAlignment="1">
      <alignment horizontal="center" vertical="center" wrapText="1" shrinkToFit="1"/>
    </xf>
    <xf numFmtId="0" fontId="10" fillId="0" borderId="52" xfId="0" applyNumberFormat="1" applyFont="1" applyFill="1" applyBorder="1" applyAlignment="1">
      <alignment horizontal="center" vertical="center" wrapText="1" shrinkToFit="1"/>
    </xf>
    <xf numFmtId="0" fontId="10" fillId="0" borderId="49" xfId="0" applyNumberFormat="1" applyFont="1" applyFill="1" applyBorder="1" applyAlignment="1">
      <alignment horizontal="center" vertical="center" shrinkToFit="1"/>
    </xf>
    <xf numFmtId="0" fontId="10" fillId="0" borderId="50" xfId="0" applyNumberFormat="1" applyFont="1" applyFill="1" applyBorder="1" applyAlignment="1">
      <alignment horizontal="center" vertical="center" shrinkToFit="1"/>
    </xf>
    <xf numFmtId="0" fontId="10" fillId="0" borderId="53" xfId="0" applyNumberFormat="1" applyFont="1" applyFill="1" applyBorder="1" applyAlignment="1">
      <alignment horizontal="center" vertical="center" shrinkToFit="1"/>
    </xf>
    <xf numFmtId="0" fontId="10" fillId="0" borderId="54" xfId="0" applyNumberFormat="1" applyFont="1" applyFill="1" applyBorder="1" applyAlignment="1">
      <alignment horizontal="center" vertical="center" shrinkToFit="1"/>
    </xf>
    <xf numFmtId="0" fontId="10" fillId="0" borderId="51" xfId="0" applyNumberFormat="1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 wrapText="1" shrinkToFit="1"/>
    </xf>
    <xf numFmtId="0" fontId="10" fillId="0" borderId="33" xfId="0" applyNumberFormat="1" applyFont="1" applyBorder="1" applyAlignment="1">
      <alignment vertical="center" wrapText="1" shrinkToFit="1"/>
    </xf>
    <xf numFmtId="0" fontId="12" fillId="0" borderId="43" xfId="0" applyNumberFormat="1" applyFont="1" applyBorder="1" applyAlignment="1">
      <alignment horizontal="center" vertical="center" wrapText="1" shrinkToFit="1"/>
    </xf>
    <xf numFmtId="0" fontId="12" fillId="0" borderId="41" xfId="0" applyNumberFormat="1" applyFont="1" applyBorder="1" applyAlignment="1">
      <alignment horizontal="center" vertical="center" wrapText="1" shrinkToFit="1"/>
    </xf>
    <xf numFmtId="0" fontId="12" fillId="0" borderId="42" xfId="0" applyNumberFormat="1" applyFont="1" applyFill="1" applyBorder="1" applyAlignment="1">
      <alignment horizontal="center" vertical="center" wrapText="1" shrinkToFit="1"/>
    </xf>
    <xf numFmtId="0" fontId="12" fillId="0" borderId="35" xfId="0" applyNumberFormat="1" applyFont="1" applyBorder="1" applyAlignment="1">
      <alignment horizontal="center" vertical="center" shrinkToFit="1"/>
    </xf>
    <xf numFmtId="0" fontId="12" fillId="0" borderId="59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top"/>
    </xf>
    <xf numFmtId="0" fontId="12" fillId="0" borderId="65" xfId="0" applyFont="1" applyBorder="1" applyAlignment="1">
      <alignment horizontal="center" vertical="top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29" xfId="0" applyNumberFormat="1" applyFont="1" applyFill="1" applyBorder="1" applyAlignment="1">
      <alignment horizontal="center" vertical="center"/>
    </xf>
    <xf numFmtId="0" fontId="12" fillId="0" borderId="30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 vertical="justify" wrapText="1"/>
    </xf>
    <xf numFmtId="0" fontId="12" fillId="0" borderId="56" xfId="0" applyFont="1" applyBorder="1" applyAlignment="1">
      <alignment horizontal="center" vertical="center" textRotation="9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12" fillId="0" borderId="66" xfId="0" applyFont="1" applyBorder="1" applyAlignment="1">
      <alignment horizontal="center" vertical="center" textRotation="90"/>
    </xf>
    <xf numFmtId="0" fontId="12" fillId="0" borderId="61" xfId="0" applyNumberFormat="1" applyFont="1" applyFill="1" applyBorder="1" applyAlignment="1">
      <alignment horizontal="center" vertical="center" textRotation="90" wrapText="1"/>
    </xf>
    <xf numFmtId="0" fontId="12" fillId="0" borderId="30" xfId="0" applyFont="1" applyBorder="1" applyAlignment="1">
      <alignment horizontal="center" vertical="center" textRotation="90" wrapText="1"/>
    </xf>
    <xf numFmtId="0" fontId="12" fillId="0" borderId="31" xfId="0" applyFont="1" applyBorder="1" applyAlignment="1">
      <alignment horizontal="center" vertical="center" textRotation="90" wrapText="1"/>
    </xf>
    <xf numFmtId="0" fontId="12" fillId="0" borderId="30" xfId="0" applyFont="1" applyFill="1" applyBorder="1" applyAlignment="1">
      <alignment horizontal="center" vertical="center" textRotation="90" wrapText="1"/>
    </xf>
    <xf numFmtId="0" fontId="12" fillId="0" borderId="29" xfId="0" applyFont="1" applyFill="1" applyBorder="1" applyAlignment="1">
      <alignment horizontal="center" vertical="center" textRotation="90" wrapText="1"/>
    </xf>
    <xf numFmtId="0" fontId="12" fillId="0" borderId="33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0" fillId="0" borderId="46" xfId="0" applyFont="1" applyBorder="1" applyAlignment="1">
      <alignment horizontal="center" vertical="center"/>
    </xf>
    <xf numFmtId="0" fontId="53" fillId="0" borderId="43" xfId="0" applyNumberFormat="1" applyFont="1" applyFill="1" applyBorder="1" applyAlignment="1">
      <alignment horizontal="center" vertical="center" shrinkToFit="1"/>
    </xf>
    <xf numFmtId="0" fontId="53" fillId="0" borderId="39" xfId="0" applyNumberFormat="1" applyFont="1" applyFill="1" applyBorder="1" applyAlignment="1">
      <alignment horizontal="center" vertical="center" shrinkToFit="1"/>
    </xf>
    <xf numFmtId="0" fontId="53" fillId="0" borderId="67" xfId="0" applyNumberFormat="1" applyFont="1" applyFill="1" applyBorder="1" applyAlignment="1">
      <alignment horizontal="center" vertical="center" shrinkToFit="1"/>
    </xf>
    <xf numFmtId="0" fontId="53" fillId="0" borderId="39" xfId="0" applyNumberFormat="1" applyFont="1" applyFill="1" applyBorder="1" applyAlignment="1" applyProtection="1">
      <alignment horizontal="center" vertical="center"/>
      <protection/>
    </xf>
    <xf numFmtId="0" fontId="53" fillId="0" borderId="41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" fontId="10" fillId="0" borderId="46" xfId="0" applyNumberFormat="1" applyFont="1" applyFill="1" applyBorder="1" applyAlignment="1">
      <alignment horizontal="center" vertical="center" wrapText="1" shrinkToFit="1"/>
    </xf>
    <xf numFmtId="0" fontId="53" fillId="0" borderId="68" xfId="0" applyNumberFormat="1" applyFont="1" applyFill="1" applyBorder="1" applyAlignment="1">
      <alignment horizontal="center" vertical="center" shrinkToFit="1"/>
    </xf>
    <xf numFmtId="0" fontId="53" fillId="0" borderId="68" xfId="0" applyNumberFormat="1" applyFont="1" applyFill="1" applyBorder="1" applyAlignment="1" applyProtection="1">
      <alignment horizontal="center" vertical="center"/>
      <protection/>
    </xf>
    <xf numFmtId="0" fontId="54" fillId="0" borderId="50" xfId="0" applyFont="1" applyFill="1" applyBorder="1" applyAlignment="1">
      <alignment horizontal="center" vertical="center"/>
    </xf>
    <xf numFmtId="0" fontId="54" fillId="0" borderId="53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>
      <alignment horizontal="center" vertical="center"/>
    </xf>
    <xf numFmtId="0" fontId="10" fillId="0" borderId="51" xfId="0" applyNumberFormat="1" applyFont="1" applyBorder="1" applyAlignment="1">
      <alignment horizontal="center" vertical="center" wrapText="1" shrinkToFit="1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200" fontId="12" fillId="0" borderId="69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0" fillId="0" borderId="4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 wrapText="1" shrinkToFit="1"/>
    </xf>
    <xf numFmtId="0" fontId="10" fillId="0" borderId="47" xfId="0" applyNumberFormat="1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/>
    </xf>
    <xf numFmtId="0" fontId="10" fillId="0" borderId="24" xfId="0" applyNumberFormat="1" applyFont="1" applyFill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 shrinkToFit="1"/>
    </xf>
    <xf numFmtId="0" fontId="10" fillId="0" borderId="21" xfId="0" applyNumberFormat="1" applyFont="1" applyBorder="1" applyAlignment="1">
      <alignment vertical="center" wrapText="1" shrinkToFit="1"/>
    </xf>
    <xf numFmtId="0" fontId="10" fillId="0" borderId="21" xfId="0" applyNumberFormat="1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70" xfId="0" applyNumberFormat="1" applyFont="1" applyBorder="1" applyAlignment="1">
      <alignment horizontal="center" vertical="center" wrapText="1" shrinkToFit="1"/>
    </xf>
    <xf numFmtId="0" fontId="10" fillId="0" borderId="71" xfId="0" applyNumberFormat="1" applyFont="1" applyBorder="1" applyAlignment="1">
      <alignment horizontal="center" vertical="center" wrapText="1" shrinkToFit="1"/>
    </xf>
    <xf numFmtId="0" fontId="10" fillId="0" borderId="72" xfId="0" applyNumberFormat="1" applyFont="1" applyBorder="1" applyAlignment="1">
      <alignment horizontal="center" vertical="center" wrapText="1" shrinkToFit="1"/>
    </xf>
    <xf numFmtId="0" fontId="10" fillId="0" borderId="33" xfId="0" applyNumberFormat="1" applyFont="1" applyFill="1" applyBorder="1" applyAlignment="1">
      <alignment horizontal="center" vertical="center" wrapText="1" shrinkToFit="1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justify"/>
    </xf>
    <xf numFmtId="0" fontId="11" fillId="0" borderId="0" xfId="0" applyFont="1" applyAlignment="1">
      <alignment/>
    </xf>
    <xf numFmtId="49" fontId="12" fillId="0" borderId="74" xfId="0" applyNumberFormat="1" applyFont="1" applyBorder="1" applyAlignment="1">
      <alignment horizontal="left" vertical="justify"/>
    </xf>
    <xf numFmtId="49" fontId="12" fillId="0" borderId="74" xfId="0" applyNumberFormat="1" applyFont="1" applyBorder="1" applyAlignment="1">
      <alignment horizontal="center" vertical="justify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/>
    </xf>
    <xf numFmtId="49" fontId="12" fillId="0" borderId="74" xfId="0" applyNumberFormat="1" applyFont="1" applyBorder="1" applyAlignment="1">
      <alignment horizontal="right"/>
    </xf>
    <xf numFmtId="49" fontId="12" fillId="0" borderId="74" xfId="0" applyNumberFormat="1" applyFont="1" applyBorder="1" applyAlignment="1">
      <alignment horizontal="left"/>
    </xf>
    <xf numFmtId="49" fontId="12" fillId="0" borderId="7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 vertical="justify" wrapText="1"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10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justify"/>
      <protection/>
    </xf>
    <xf numFmtId="0" fontId="10" fillId="0" borderId="0" xfId="0" applyFont="1" applyBorder="1" applyAlignment="1" applyProtection="1">
      <alignment/>
      <protection/>
    </xf>
    <xf numFmtId="49" fontId="12" fillId="0" borderId="0" xfId="0" applyNumberFormat="1" applyFont="1" applyBorder="1" applyAlignment="1">
      <alignment vertical="justify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vertical="justify"/>
      <protection/>
    </xf>
    <xf numFmtId="0" fontId="1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9" fillId="0" borderId="75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74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71" xfId="0" applyFont="1" applyBorder="1" applyAlignment="1">
      <alignment horizontal="left"/>
    </xf>
    <xf numFmtId="0" fontId="8" fillId="0" borderId="71" xfId="0" applyFont="1" applyFill="1" applyBorder="1" applyAlignment="1">
      <alignment horizontal="left"/>
    </xf>
    <xf numFmtId="0" fontId="8" fillId="0" borderId="74" xfId="0" applyFont="1" applyBorder="1" applyAlignment="1">
      <alignment horizontal="left"/>
    </xf>
    <xf numFmtId="49" fontId="15" fillId="0" borderId="0" xfId="0" applyNumberFormat="1" applyFont="1" applyFill="1" applyBorder="1" applyAlignment="1">
      <alignment vertical="justify"/>
    </xf>
    <xf numFmtId="49" fontId="15" fillId="0" borderId="0" xfId="0" applyNumberFormat="1" applyFont="1" applyFill="1" applyAlignment="1">
      <alignment vertical="justify"/>
    </xf>
    <xf numFmtId="0" fontId="10" fillId="0" borderId="74" xfId="0" applyFont="1" applyBorder="1" applyAlignment="1">
      <alignment/>
    </xf>
    <xf numFmtId="49" fontId="12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0" fontId="10" fillId="0" borderId="76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77" xfId="0" applyFont="1" applyBorder="1" applyAlignment="1">
      <alignment horizontal="left" vertical="center" wrapText="1"/>
    </xf>
    <xf numFmtId="0" fontId="10" fillId="0" borderId="76" xfId="0" applyNumberFormat="1" applyFont="1" applyBorder="1" applyAlignment="1">
      <alignment horizontal="left" vertical="center" wrapText="1" shrinkToFit="1"/>
    </xf>
    <xf numFmtId="0" fontId="10" fillId="0" borderId="64" xfId="0" applyNumberFormat="1" applyFont="1" applyBorder="1" applyAlignment="1">
      <alignment horizontal="left" vertical="center" wrapText="1" shrinkToFit="1"/>
    </xf>
    <xf numFmtId="0" fontId="10" fillId="0" borderId="77" xfId="0" applyNumberFormat="1" applyFont="1" applyBorder="1" applyAlignment="1">
      <alignment horizontal="left" vertical="center" wrapText="1" shrinkToFit="1"/>
    </xf>
    <xf numFmtId="0" fontId="12" fillId="0" borderId="81" xfId="0" applyFont="1" applyBorder="1" applyAlignment="1">
      <alignment horizontal="right" vertical="center" wrapText="1" shrinkToFit="1"/>
    </xf>
    <xf numFmtId="0" fontId="11" fillId="0" borderId="82" xfId="0" applyFont="1" applyBorder="1" applyAlignment="1">
      <alignment vertical="center"/>
    </xf>
    <xf numFmtId="0" fontId="12" fillId="0" borderId="37" xfId="0" applyFont="1" applyBorder="1" applyAlignment="1">
      <alignment horizontal="right" vertical="center" shrinkToFit="1"/>
    </xf>
    <xf numFmtId="0" fontId="11" fillId="0" borderId="38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90"/>
    </xf>
    <xf numFmtId="0" fontId="12" fillId="0" borderId="55" xfId="0" applyNumberFormat="1" applyFont="1" applyBorder="1" applyAlignment="1">
      <alignment horizontal="center" vertical="center"/>
    </xf>
    <xf numFmtId="0" fontId="12" fillId="0" borderId="56" xfId="0" applyNumberFormat="1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2" fillId="0" borderId="83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81" xfId="0" applyNumberFormat="1" applyFont="1" applyBorder="1" applyAlignment="1">
      <alignment horizontal="center" vertical="center"/>
    </xf>
    <xf numFmtId="0" fontId="12" fillId="0" borderId="82" xfId="0" applyNumberFormat="1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2" fillId="0" borderId="70" xfId="0" applyFont="1" applyBorder="1" applyAlignment="1">
      <alignment horizontal="left" vertical="center" wrapText="1"/>
    </xf>
    <xf numFmtId="0" fontId="12" fillId="0" borderId="71" xfId="0" applyFont="1" applyBorder="1" applyAlignment="1">
      <alignment horizontal="left" vertical="center" wrapText="1"/>
    </xf>
    <xf numFmtId="0" fontId="12" fillId="0" borderId="72" xfId="0" applyFont="1" applyBorder="1" applyAlignment="1">
      <alignment horizontal="left" vertical="center" wrapText="1"/>
    </xf>
    <xf numFmtId="0" fontId="10" fillId="0" borderId="70" xfId="0" applyFont="1" applyBorder="1" applyAlignment="1">
      <alignment horizontal="left" vertical="center" wrapText="1"/>
    </xf>
    <xf numFmtId="0" fontId="10" fillId="0" borderId="71" xfId="0" applyFont="1" applyBorder="1" applyAlignment="1">
      <alignment horizontal="left" vertical="center" wrapText="1"/>
    </xf>
    <xf numFmtId="0" fontId="10" fillId="0" borderId="72" xfId="0" applyFont="1" applyBorder="1" applyAlignment="1">
      <alignment horizontal="left" vertical="center" wrapText="1"/>
    </xf>
    <xf numFmtId="0" fontId="10" fillId="0" borderId="70" xfId="0" applyNumberFormat="1" applyFont="1" applyBorder="1" applyAlignment="1">
      <alignment horizontal="left" vertical="center" wrapText="1" shrinkToFit="1"/>
    </xf>
    <xf numFmtId="0" fontId="10" fillId="0" borderId="71" xfId="0" applyNumberFormat="1" applyFont="1" applyBorder="1" applyAlignment="1">
      <alignment horizontal="left" vertical="center" wrapText="1" shrinkToFit="1"/>
    </xf>
    <xf numFmtId="0" fontId="10" fillId="0" borderId="72" xfId="0" applyNumberFormat="1" applyFont="1" applyBorder="1" applyAlignment="1">
      <alignment horizontal="left" vertical="center" wrapText="1" shrinkToFit="1"/>
    </xf>
    <xf numFmtId="0" fontId="10" fillId="0" borderId="70" xfId="0" applyNumberFormat="1" applyFont="1" applyBorder="1" applyAlignment="1">
      <alignment horizontal="center" vertical="center" wrapText="1" shrinkToFit="1"/>
    </xf>
    <xf numFmtId="0" fontId="10" fillId="0" borderId="71" xfId="0" applyNumberFormat="1" applyFont="1" applyBorder="1" applyAlignment="1">
      <alignment horizontal="center" vertical="center" wrapText="1" shrinkToFit="1"/>
    </xf>
    <xf numFmtId="0" fontId="10" fillId="0" borderId="72" xfId="0" applyNumberFormat="1" applyFont="1" applyBorder="1" applyAlignment="1">
      <alignment horizontal="center" vertical="center" wrapText="1" shrinkToFi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0" fillId="0" borderId="78" xfId="0" applyFont="1" applyBorder="1" applyAlignment="1">
      <alignment horizontal="left" vertical="center" wrapText="1" shrinkToFit="1"/>
    </xf>
    <xf numFmtId="0" fontId="10" fillId="0" borderId="80" xfId="0" applyFont="1" applyBorder="1" applyAlignment="1">
      <alignment horizontal="left" vertical="center" wrapText="1" shrinkToFit="1"/>
    </xf>
    <xf numFmtId="0" fontId="10" fillId="0" borderId="55" xfId="0" applyFont="1" applyBorder="1" applyAlignment="1">
      <alignment horizontal="center" vertical="center" wrapText="1" shrinkToFit="1"/>
    </xf>
    <xf numFmtId="0" fontId="10" fillId="0" borderId="56" xfId="0" applyFont="1" applyBorder="1" applyAlignment="1">
      <alignment horizontal="center" vertical="center" wrapText="1" shrinkToFit="1"/>
    </xf>
    <xf numFmtId="0" fontId="10" fillId="0" borderId="68" xfId="0" applyFont="1" applyBorder="1" applyAlignment="1">
      <alignment horizontal="center" vertical="center" wrapText="1" shrinkToFit="1"/>
    </xf>
    <xf numFmtId="0" fontId="10" fillId="0" borderId="81" xfId="0" applyFont="1" applyBorder="1" applyAlignment="1">
      <alignment horizontal="center" vertical="center" wrapText="1" shrinkToFit="1"/>
    </xf>
    <xf numFmtId="0" fontId="10" fillId="0" borderId="82" xfId="0" applyFont="1" applyBorder="1" applyAlignment="1">
      <alignment horizontal="center" vertical="center" wrapText="1" shrinkToFit="1"/>
    </xf>
    <xf numFmtId="0" fontId="10" fillId="0" borderId="84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0" fillId="0" borderId="17" xfId="0" applyNumberFormat="1" applyFont="1" applyBorder="1" applyAlignment="1">
      <alignment horizontal="center" vertical="center" wrapText="1" shrinkToFit="1"/>
    </xf>
    <xf numFmtId="0" fontId="10" fillId="0" borderId="15" xfId="0" applyNumberFormat="1" applyFont="1" applyBorder="1" applyAlignment="1">
      <alignment horizontal="center" vertical="center" wrapText="1" shrinkToFit="1"/>
    </xf>
    <xf numFmtId="0" fontId="10" fillId="0" borderId="18" xfId="0" applyNumberFormat="1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2" xfId="0" applyNumberFormat="1" applyFont="1" applyBorder="1" applyAlignment="1">
      <alignment horizontal="left" vertical="center" wrapText="1" shrinkToFit="1"/>
    </xf>
    <xf numFmtId="0" fontId="10" fillId="0" borderId="30" xfId="0" applyNumberFormat="1" applyFont="1" applyBorder="1" applyAlignment="1">
      <alignment horizontal="left" vertical="center" wrapText="1" shrinkToFit="1"/>
    </xf>
    <xf numFmtId="0" fontId="10" fillId="0" borderId="33" xfId="0" applyNumberFormat="1" applyFont="1" applyBorder="1" applyAlignment="1">
      <alignment horizontal="left" vertical="center" wrapText="1" shrinkToFit="1"/>
    </xf>
    <xf numFmtId="0" fontId="12" fillId="0" borderId="83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37" xfId="0" applyFont="1" applyBorder="1" applyAlignment="1" applyProtection="1">
      <alignment horizontal="right"/>
      <protection/>
    </xf>
    <xf numFmtId="0" fontId="12" fillId="0" borderId="38" xfId="0" applyFont="1" applyBorder="1" applyAlignment="1" applyProtection="1">
      <alignment horizontal="right"/>
      <protection/>
    </xf>
    <xf numFmtId="0" fontId="12" fillId="0" borderId="67" xfId="0" applyFont="1" applyBorder="1" applyAlignment="1" applyProtection="1">
      <alignment horizontal="right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2" fillId="0" borderId="38" xfId="0" applyFont="1" applyFill="1" applyBorder="1" applyAlignment="1" applyProtection="1">
      <alignment horizontal="center" vertical="center"/>
      <protection/>
    </xf>
    <xf numFmtId="0" fontId="12" fillId="0" borderId="67" xfId="0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12" fillId="0" borderId="67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Border="1" applyAlignment="1">
      <alignment horizontal="left" vertical="center" wrapText="1"/>
    </xf>
    <xf numFmtId="0" fontId="10" fillId="0" borderId="73" xfId="0" applyFont="1" applyBorder="1" applyAlignment="1">
      <alignment horizontal="left" vertical="center" wrapText="1"/>
    </xf>
    <xf numFmtId="0" fontId="10" fillId="0" borderId="26" xfId="0" applyNumberFormat="1" applyFont="1" applyBorder="1" applyAlignment="1">
      <alignment horizontal="left" vertical="center" wrapText="1" shrinkToFit="1"/>
    </xf>
    <xf numFmtId="0" fontId="10" fillId="0" borderId="27" xfId="0" applyNumberFormat="1" applyFont="1" applyBorder="1" applyAlignment="1">
      <alignment horizontal="left" vertical="center" wrapText="1" shrinkToFit="1"/>
    </xf>
    <xf numFmtId="0" fontId="10" fillId="0" borderId="73" xfId="0" applyNumberFormat="1" applyFont="1" applyBorder="1" applyAlignment="1">
      <alignment horizontal="left" vertical="center" wrapText="1" shrinkToFit="1"/>
    </xf>
    <xf numFmtId="0" fontId="12" fillId="0" borderId="38" xfId="0" applyFont="1" applyFill="1" applyBorder="1" applyAlignment="1" applyProtection="1">
      <alignment horizontal="right"/>
      <protection/>
    </xf>
    <xf numFmtId="0" fontId="12" fillId="0" borderId="67" xfId="0" applyFont="1" applyFill="1" applyBorder="1" applyAlignment="1" applyProtection="1">
      <alignment horizontal="right"/>
      <protection/>
    </xf>
    <xf numFmtId="0" fontId="12" fillId="0" borderId="56" xfId="0" applyFont="1" applyFill="1" applyBorder="1" applyAlignment="1" applyProtection="1">
      <alignment horizontal="center" vertical="center" wrapText="1"/>
      <protection/>
    </xf>
    <xf numFmtId="0" fontId="12" fillId="0" borderId="68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7" xfId="0" applyNumberFormat="1" applyFont="1" applyBorder="1" applyAlignment="1">
      <alignment horizontal="left" vertical="center" wrapText="1" shrinkToFit="1"/>
    </xf>
    <xf numFmtId="0" fontId="10" fillId="0" borderId="15" xfId="0" applyNumberFormat="1" applyFont="1" applyBorder="1" applyAlignment="1">
      <alignment horizontal="left" vertical="center" wrapText="1" shrinkToFit="1"/>
    </xf>
    <xf numFmtId="0" fontId="10" fillId="0" borderId="18" xfId="0" applyNumberFormat="1" applyFont="1" applyBorder="1" applyAlignment="1">
      <alignment horizontal="left" vertical="center" wrapText="1" shrinkToFit="1"/>
    </xf>
    <xf numFmtId="0" fontId="10" fillId="0" borderId="11" xfId="0" applyFont="1" applyBorder="1" applyAlignment="1">
      <alignment horizontal="left" vertical="center" wrapText="1"/>
    </xf>
    <xf numFmtId="0" fontId="10" fillId="0" borderId="22" xfId="0" applyNumberFormat="1" applyFont="1" applyBorder="1" applyAlignment="1">
      <alignment horizontal="left" vertical="center" wrapText="1" shrinkToFit="1"/>
    </xf>
    <xf numFmtId="0" fontId="10" fillId="0" borderId="23" xfId="0" applyNumberFormat="1" applyFont="1" applyBorder="1" applyAlignment="1">
      <alignment horizontal="left" vertical="center" wrapText="1" shrinkToFit="1"/>
    </xf>
    <xf numFmtId="0" fontId="10" fillId="0" borderId="24" xfId="0" applyNumberFormat="1" applyFont="1" applyBorder="1" applyAlignment="1">
      <alignment horizontal="left" vertical="center" wrapText="1" shrinkToFit="1"/>
    </xf>
    <xf numFmtId="0" fontId="10" fillId="0" borderId="1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 shrinkToFit="1"/>
    </xf>
    <xf numFmtId="0" fontId="10" fillId="0" borderId="10" xfId="0" applyNumberFormat="1" applyFont="1" applyBorder="1" applyAlignment="1">
      <alignment horizontal="left" vertical="center" wrapText="1" shrinkToFit="1"/>
    </xf>
    <xf numFmtId="0" fontId="10" fillId="0" borderId="21" xfId="0" applyNumberFormat="1" applyFont="1" applyBorder="1" applyAlignment="1">
      <alignment horizontal="left" vertical="center" wrapText="1" shrinkToFit="1"/>
    </xf>
    <xf numFmtId="0" fontId="11" fillId="0" borderId="30" xfId="0" applyFont="1" applyBorder="1" applyAlignment="1">
      <alignment horizontal="left" vertical="center" wrapText="1" shrinkToFit="1"/>
    </xf>
    <xf numFmtId="0" fontId="11" fillId="0" borderId="33" xfId="0" applyFont="1" applyBorder="1" applyAlignment="1">
      <alignment horizontal="left" vertical="center" wrapText="1" shrinkToFit="1"/>
    </xf>
    <xf numFmtId="0" fontId="12" fillId="0" borderId="37" xfId="0" applyFont="1" applyFill="1" applyBorder="1" applyAlignment="1" applyProtection="1">
      <alignment horizontal="right"/>
      <protection/>
    </xf>
    <xf numFmtId="0" fontId="11" fillId="0" borderId="70" xfId="0" applyFont="1" applyBorder="1" applyAlignment="1">
      <alignment horizontal="left" vertical="center" wrapText="1" shrinkToFit="1"/>
    </xf>
    <xf numFmtId="0" fontId="11" fillId="0" borderId="71" xfId="0" applyFont="1" applyBorder="1" applyAlignment="1">
      <alignment horizontal="left" vertical="center" wrapText="1" shrinkToFit="1"/>
    </xf>
    <xf numFmtId="0" fontId="11" fillId="0" borderId="72" xfId="0" applyFont="1" applyBorder="1" applyAlignment="1">
      <alignment horizontal="left" vertical="center" wrapText="1" shrinkToFit="1"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0" fontId="12" fillId="0" borderId="67" xfId="0" applyFont="1" applyFill="1" applyBorder="1" applyAlignment="1" applyProtection="1">
      <alignment horizontal="center"/>
      <protection/>
    </xf>
    <xf numFmtId="0" fontId="12" fillId="0" borderId="55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Border="1" applyAlignment="1">
      <alignment horizontal="left" vertical="center" wrapText="1"/>
    </xf>
    <xf numFmtId="49" fontId="12" fillId="0" borderId="27" xfId="0" applyNumberFormat="1" applyFont="1" applyBorder="1" applyAlignment="1">
      <alignment horizontal="center" vertical="center" textRotation="90" wrapText="1"/>
    </xf>
    <xf numFmtId="49" fontId="12" fillId="0" borderId="61" xfId="0" applyNumberFormat="1" applyFont="1" applyBorder="1" applyAlignment="1">
      <alignment horizontal="center" vertical="center" textRotation="90" wrapText="1"/>
    </xf>
    <xf numFmtId="49" fontId="12" fillId="0" borderId="85" xfId="0" applyNumberFormat="1" applyFont="1" applyBorder="1" applyAlignment="1">
      <alignment horizontal="center" vertical="center" textRotation="90" wrapText="1"/>
    </xf>
    <xf numFmtId="49" fontId="12" fillId="0" borderId="27" xfId="0" applyNumberFormat="1" applyFont="1" applyBorder="1" applyAlignment="1">
      <alignment horizontal="center" vertical="center" textRotation="90"/>
    </xf>
    <xf numFmtId="49" fontId="12" fillId="0" borderId="61" xfId="0" applyNumberFormat="1" applyFont="1" applyBorder="1" applyAlignment="1">
      <alignment horizontal="center" vertical="center" textRotation="90"/>
    </xf>
    <xf numFmtId="49" fontId="12" fillId="0" borderId="85" xfId="0" applyNumberFormat="1" applyFont="1" applyBorder="1" applyAlignment="1">
      <alignment horizontal="center" vertical="center" textRotation="90"/>
    </xf>
    <xf numFmtId="0" fontId="12" fillId="0" borderId="28" xfId="0" applyNumberFormat="1" applyFont="1" applyFill="1" applyBorder="1" applyAlignment="1">
      <alignment horizontal="center" vertical="center" wrapText="1"/>
    </xf>
    <xf numFmtId="0" fontId="12" fillId="0" borderId="75" xfId="0" applyNumberFormat="1" applyFont="1" applyFill="1" applyBorder="1" applyAlignment="1">
      <alignment horizontal="center" vertical="center" wrapText="1"/>
    </xf>
    <xf numFmtId="0" fontId="12" fillId="0" borderId="45" xfId="0" applyNumberFormat="1" applyFont="1" applyFill="1" applyBorder="1" applyAlignment="1">
      <alignment horizontal="center" vertical="center" wrapText="1"/>
    </xf>
    <xf numFmtId="0" fontId="12" fillId="0" borderId="74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textRotation="90" wrapText="1"/>
    </xf>
    <xf numFmtId="0" fontId="11" fillId="0" borderId="62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/>
    </xf>
    <xf numFmtId="0" fontId="12" fillId="0" borderId="87" xfId="0" applyFont="1" applyBorder="1" applyAlignment="1">
      <alignment horizontal="center" vertical="top" wrapText="1"/>
    </xf>
    <xf numFmtId="0" fontId="12" fillId="0" borderId="75" xfId="0" applyFont="1" applyBorder="1" applyAlignment="1">
      <alignment horizontal="center" vertical="top" wrapText="1"/>
    </xf>
    <xf numFmtId="0" fontId="12" fillId="0" borderId="75" xfId="0" applyFont="1" applyFill="1" applyBorder="1" applyAlignment="1">
      <alignment horizontal="center" vertical="top" wrapText="1"/>
    </xf>
    <xf numFmtId="0" fontId="12" fillId="0" borderId="88" xfId="0" applyFont="1" applyFill="1" applyBorder="1" applyAlignment="1">
      <alignment horizontal="center" vertical="top" wrapText="1"/>
    </xf>
    <xf numFmtId="0" fontId="12" fillId="0" borderId="54" xfId="0" applyFont="1" applyBorder="1" applyAlignment="1">
      <alignment horizontal="center" vertical="center" textRotation="90" wrapText="1"/>
    </xf>
    <xf numFmtId="0" fontId="12" fillId="0" borderId="57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textRotation="90" wrapText="1"/>
    </xf>
    <xf numFmtId="0" fontId="12" fillId="0" borderId="30" xfId="0" applyFont="1" applyFill="1" applyBorder="1" applyAlignment="1">
      <alignment horizontal="center" vertical="center" textRotation="90" wrapText="1"/>
    </xf>
    <xf numFmtId="0" fontId="12" fillId="0" borderId="79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 textRotation="90" wrapText="1"/>
    </xf>
    <xf numFmtId="49" fontId="12" fillId="0" borderId="69" xfId="0" applyNumberFormat="1" applyFont="1" applyBorder="1" applyAlignment="1">
      <alignment horizontal="center" vertical="center" textRotation="90" wrapText="1"/>
    </xf>
    <xf numFmtId="49" fontId="12" fillId="0" borderId="89" xfId="0" applyNumberFormat="1" applyFont="1" applyBorder="1" applyAlignment="1">
      <alignment horizontal="center" vertical="center" textRotation="90" wrapText="1"/>
    </xf>
    <xf numFmtId="49" fontId="12" fillId="0" borderId="28" xfId="0" applyNumberFormat="1" applyFont="1" applyBorder="1" applyAlignment="1">
      <alignment horizontal="center" vertical="center" textRotation="90" wrapText="1"/>
    </xf>
    <xf numFmtId="49" fontId="12" fillId="0" borderId="62" xfId="0" applyNumberFormat="1" applyFont="1" applyBorder="1" applyAlignment="1">
      <alignment horizontal="center" vertical="center" textRotation="90" wrapText="1"/>
    </xf>
    <xf numFmtId="49" fontId="12" fillId="0" borderId="86" xfId="0" applyNumberFormat="1" applyFont="1" applyBorder="1" applyAlignment="1">
      <alignment horizontal="center" vertical="center" textRotation="90" wrapText="1"/>
    </xf>
    <xf numFmtId="49" fontId="12" fillId="0" borderId="56" xfId="0" applyNumberFormat="1" applyFont="1" applyBorder="1" applyAlignment="1">
      <alignment horizontal="center" vertical="center" wrapText="1"/>
    </xf>
    <xf numFmtId="49" fontId="12" fillId="0" borderId="56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74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/>
    </xf>
    <xf numFmtId="0" fontId="11" fillId="0" borderId="67" xfId="0" applyFont="1" applyBorder="1" applyAlignment="1">
      <alignment/>
    </xf>
    <xf numFmtId="0" fontId="12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top" wrapText="1"/>
    </xf>
    <xf numFmtId="0" fontId="11" fillId="0" borderId="74" xfId="0" applyFont="1" applyFill="1" applyBorder="1" applyAlignment="1">
      <alignment/>
    </xf>
    <xf numFmtId="0" fontId="11" fillId="0" borderId="90" xfId="0" applyFont="1" applyFill="1" applyBorder="1" applyAlignment="1">
      <alignment/>
    </xf>
    <xf numFmtId="0" fontId="12" fillId="0" borderId="54" xfId="0" applyFont="1" applyBorder="1" applyAlignment="1">
      <alignment horizontal="center" vertical="center" textRotation="90"/>
    </xf>
    <xf numFmtId="0" fontId="12" fillId="0" borderId="60" xfId="0" applyFont="1" applyBorder="1" applyAlignment="1">
      <alignment horizontal="center" vertical="center" textRotation="90"/>
    </xf>
    <xf numFmtId="0" fontId="12" fillId="0" borderId="91" xfId="0" applyFont="1" applyBorder="1" applyAlignment="1">
      <alignment horizontal="center" vertical="center" textRotation="90"/>
    </xf>
    <xf numFmtId="0" fontId="12" fillId="0" borderId="56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0" fontId="12" fillId="0" borderId="95" xfId="0" applyNumberFormat="1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2" fillId="0" borderId="55" xfId="0" applyNumberFormat="1" applyFont="1" applyBorder="1" applyAlignment="1">
      <alignment horizontal="center" vertical="center" wrapText="1"/>
    </xf>
    <xf numFmtId="0" fontId="12" fillId="0" borderId="68" xfId="0" applyNumberFormat="1" applyFont="1" applyBorder="1" applyAlignment="1">
      <alignment horizontal="center" vertical="center"/>
    </xf>
    <xf numFmtId="0" fontId="12" fillId="0" borderId="65" xfId="0" applyNumberFormat="1" applyFont="1" applyBorder="1" applyAlignment="1">
      <alignment horizontal="center" vertical="center"/>
    </xf>
    <xf numFmtId="0" fontId="12" fillId="0" borderId="98" xfId="0" applyNumberFormat="1" applyFont="1" applyBorder="1" applyAlignment="1">
      <alignment horizontal="center" vertical="center"/>
    </xf>
    <xf numFmtId="0" fontId="12" fillId="0" borderId="90" xfId="0" applyNumberFormat="1" applyFont="1" applyBorder="1" applyAlignment="1">
      <alignment horizontal="center" vertical="center"/>
    </xf>
    <xf numFmtId="0" fontId="12" fillId="0" borderId="74" xfId="0" applyNumberFormat="1" applyFont="1" applyBorder="1" applyAlignment="1">
      <alignment horizontal="center" vertical="center"/>
    </xf>
    <xf numFmtId="0" fontId="12" fillId="0" borderId="52" xfId="0" applyNumberFormat="1" applyFont="1" applyBorder="1" applyAlignment="1">
      <alignment horizontal="center" vertical="center" textRotation="90" wrapText="1"/>
    </xf>
    <xf numFmtId="0" fontId="12" fillId="0" borderId="99" xfId="0" applyNumberFormat="1" applyFont="1" applyBorder="1" applyAlignment="1">
      <alignment horizontal="center" vertical="center" textRotation="90" wrapText="1"/>
    </xf>
    <xf numFmtId="0" fontId="12" fillId="0" borderId="59" xfId="0" applyNumberFormat="1" applyFont="1" applyBorder="1" applyAlignment="1">
      <alignment horizontal="center" vertical="center" textRotation="90" wrapText="1"/>
    </xf>
    <xf numFmtId="0" fontId="12" fillId="0" borderId="100" xfId="0" applyNumberFormat="1" applyFont="1" applyBorder="1" applyAlignment="1">
      <alignment horizontal="center" vertical="center" textRotation="90"/>
    </xf>
    <xf numFmtId="0" fontId="12" fillId="0" borderId="60" xfId="0" applyNumberFormat="1" applyFont="1" applyBorder="1" applyAlignment="1">
      <alignment horizontal="center" vertical="center" textRotation="90"/>
    </xf>
    <xf numFmtId="0" fontId="12" fillId="0" borderId="57" xfId="0" applyNumberFormat="1" applyFont="1" applyBorder="1" applyAlignment="1">
      <alignment horizontal="center" vertical="center" textRotation="90"/>
    </xf>
    <xf numFmtId="0" fontId="12" fillId="0" borderId="73" xfId="0" applyNumberFormat="1" applyFont="1" applyBorder="1" applyAlignment="1">
      <alignment horizontal="center" vertical="center" textRotation="90" wrapText="1"/>
    </xf>
    <xf numFmtId="0" fontId="12" fillId="0" borderId="63" xfId="0" applyNumberFormat="1" applyFont="1" applyBorder="1" applyAlignment="1">
      <alignment horizontal="center" vertical="center" textRotation="90" wrapText="1"/>
    </xf>
    <xf numFmtId="0" fontId="12" fillId="0" borderId="36" xfId="0" applyNumberFormat="1" applyFont="1" applyBorder="1" applyAlignment="1">
      <alignment horizontal="center" vertical="center" textRotation="90" wrapText="1"/>
    </xf>
    <xf numFmtId="0" fontId="12" fillId="0" borderId="26" xfId="0" applyNumberFormat="1" applyFont="1" applyBorder="1" applyAlignment="1">
      <alignment horizontal="center" vertical="center" textRotation="90"/>
    </xf>
    <xf numFmtId="0" fontId="12" fillId="0" borderId="69" xfId="0" applyNumberFormat="1" applyFont="1" applyBorder="1" applyAlignment="1">
      <alignment horizontal="center" vertical="center" textRotation="90"/>
    </xf>
    <xf numFmtId="0" fontId="12" fillId="0" borderId="89" xfId="0" applyNumberFormat="1" applyFont="1" applyBorder="1" applyAlignment="1">
      <alignment horizontal="center" vertical="center" textRotation="90"/>
    </xf>
    <xf numFmtId="0" fontId="12" fillId="0" borderId="11" xfId="0" applyNumberFormat="1" applyFont="1" applyBorder="1" applyAlignment="1">
      <alignment horizontal="center" vertical="top"/>
    </xf>
    <xf numFmtId="0" fontId="12" fillId="0" borderId="71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left" wrapText="1"/>
    </xf>
    <xf numFmtId="0" fontId="6" fillId="0" borderId="75" xfId="0" applyNumberFormat="1" applyFont="1" applyBorder="1" applyAlignment="1">
      <alignment horizontal="left"/>
    </xf>
    <xf numFmtId="0" fontId="7" fillId="0" borderId="71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/>
    </xf>
    <xf numFmtId="0" fontId="7" fillId="0" borderId="71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49" fontId="6" fillId="0" borderId="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74" xfId="0" applyFont="1" applyBorder="1" applyAlignment="1">
      <alignment horizontal="left"/>
    </xf>
    <xf numFmtId="0" fontId="7" fillId="0" borderId="7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7" fillId="0" borderId="75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7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78" xfId="0" applyNumberFormat="1" applyFont="1" applyBorder="1" applyAlignment="1">
      <alignment horizontal="left" vertical="center" wrapText="1" shrinkToFit="1"/>
    </xf>
    <xf numFmtId="0" fontId="10" fillId="0" borderId="79" xfId="0" applyNumberFormat="1" applyFont="1" applyBorder="1" applyAlignment="1">
      <alignment horizontal="left" vertical="center" wrapText="1" shrinkToFit="1"/>
    </xf>
    <xf numFmtId="0" fontId="10" fillId="0" borderId="80" xfId="0" applyNumberFormat="1" applyFont="1" applyBorder="1" applyAlignment="1">
      <alignment horizontal="left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1419225</xdr:colOff>
      <xdr:row>0</xdr:row>
      <xdr:rowOff>704850</xdr:rowOff>
    </xdr:from>
    <xdr:to>
      <xdr:col>20</xdr:col>
      <xdr:colOff>1724025</xdr:colOff>
      <xdr:row>4</xdr:row>
      <xdr:rowOff>123825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04850"/>
          <a:ext cx="43148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98"/>
  <sheetViews>
    <sheetView tabSelected="1" zoomScale="24" zoomScaleNormal="24" zoomScaleSheetLayoutView="25" zoomScalePageLayoutView="0" workbookViewId="0" topLeftCell="A98">
      <selection activeCell="T13" sqref="T13:V19"/>
    </sheetView>
  </sheetViews>
  <sheetFormatPr defaultColWidth="10.125" defaultRowHeight="12.75"/>
  <cols>
    <col min="1" max="1" width="41.375" style="1" customWidth="1"/>
    <col min="2" max="2" width="14.75390625" style="1" customWidth="1"/>
    <col min="3" max="19" width="6.375" style="1" hidden="1" customWidth="1"/>
    <col min="20" max="20" width="52.625" style="1" customWidth="1"/>
    <col min="21" max="21" width="84.75390625" style="2" customWidth="1"/>
    <col min="22" max="22" width="64.625" style="3" customWidth="1"/>
    <col min="23" max="23" width="12.625" style="4" customWidth="1"/>
    <col min="24" max="24" width="35.50390625" style="5" customWidth="1"/>
    <col min="25" max="25" width="31.625" style="5" customWidth="1"/>
    <col min="26" max="26" width="17.125" style="5" customWidth="1"/>
    <col min="27" max="27" width="15.375" style="5" customWidth="1"/>
    <col min="28" max="28" width="17.125" style="5" customWidth="1"/>
    <col min="29" max="29" width="19.375" style="5" customWidth="1"/>
    <col min="30" max="30" width="19.75390625" style="6" customWidth="1"/>
    <col min="31" max="31" width="21.00390625" style="6" customWidth="1"/>
    <col min="32" max="32" width="25.75390625" style="6" customWidth="1"/>
    <col min="33" max="33" width="22.50390625" style="6" customWidth="1"/>
    <col min="34" max="34" width="20.375" style="6" customWidth="1"/>
    <col min="35" max="35" width="16.625" style="6" customWidth="1"/>
    <col min="36" max="36" width="18.00390625" style="6" customWidth="1"/>
    <col min="37" max="37" width="18.75390625" style="6" customWidth="1"/>
    <col min="38" max="38" width="20.125" style="6" customWidth="1"/>
    <col min="39" max="39" width="16.375" style="6" customWidth="1"/>
    <col min="40" max="40" width="25.00390625" style="7" customWidth="1"/>
    <col min="41" max="41" width="23.50390625" style="6" customWidth="1"/>
    <col min="42" max="42" width="10.625" style="1" customWidth="1"/>
    <col min="43" max="43" width="15.375" style="1" customWidth="1"/>
    <col min="44" max="44" width="12.50390625" style="1" customWidth="1"/>
    <col min="45" max="45" width="12.125" style="1" customWidth="1"/>
    <col min="46" max="49" width="10.625" style="1" customWidth="1"/>
    <col min="50" max="50" width="20.75390625" style="1" customWidth="1"/>
    <col min="51" max="51" width="16.00390625" style="1" customWidth="1"/>
    <col min="52" max="52" width="18.375" style="1" customWidth="1"/>
    <col min="53" max="53" width="16.00390625" style="1" customWidth="1"/>
    <col min="54" max="54" width="15.625" style="8" customWidth="1"/>
    <col min="55" max="55" width="13.375" style="8" customWidth="1"/>
    <col min="56" max="56" width="16.50390625" style="8" customWidth="1"/>
    <col min="57" max="57" width="17.375" style="8" customWidth="1"/>
    <col min="58" max="16384" width="10.125" style="1" customWidth="1"/>
  </cols>
  <sheetData>
    <row r="1" ht="76.5" customHeight="1"/>
    <row r="2" spans="1:88" s="9" customFormat="1" ht="76.5" customHeight="1">
      <c r="A2" s="88"/>
      <c r="B2" s="583" t="s">
        <v>46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  <c r="AO2" s="583"/>
      <c r="AP2" s="583"/>
      <c r="AQ2" s="583"/>
      <c r="AR2" s="583"/>
      <c r="AS2" s="583"/>
      <c r="AT2" s="583"/>
      <c r="AU2" s="583"/>
      <c r="AV2" s="583"/>
      <c r="AW2" s="583"/>
      <c r="AX2" s="583"/>
      <c r="AY2" s="583"/>
      <c r="AZ2" s="583"/>
      <c r="BA2" s="583"/>
      <c r="BB2" s="328"/>
      <c r="BC2" s="328"/>
      <c r="BD2" s="328"/>
      <c r="BE2" s="328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57" ht="42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9"/>
      <c r="V3" s="80"/>
      <c r="W3" s="81"/>
      <c r="X3" s="82"/>
      <c r="Y3" s="82"/>
      <c r="Z3" s="82"/>
      <c r="AA3" s="82"/>
      <c r="AB3" s="82"/>
      <c r="AC3" s="82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6"/>
      <c r="AO3" s="85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83"/>
      <c r="BC3" s="83"/>
      <c r="BD3" s="83"/>
      <c r="BE3" s="83"/>
    </row>
    <row r="4" spans="1:57" ht="56.25" customHeight="1">
      <c r="A4" s="71"/>
      <c r="B4" s="584" t="s">
        <v>0</v>
      </c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5"/>
      <c r="V4" s="585"/>
      <c r="W4" s="585"/>
      <c r="X4" s="585"/>
      <c r="Y4" s="585"/>
      <c r="Z4" s="585"/>
      <c r="AA4" s="585"/>
      <c r="AB4" s="585"/>
      <c r="AC4" s="585"/>
      <c r="AD4" s="585"/>
      <c r="AE4" s="585"/>
      <c r="AF4" s="585"/>
      <c r="AG4" s="585"/>
      <c r="AH4" s="585"/>
      <c r="AI4" s="585"/>
      <c r="AJ4" s="585"/>
      <c r="AK4" s="585"/>
      <c r="AL4" s="585"/>
      <c r="AM4" s="585"/>
      <c r="AN4" s="585"/>
      <c r="AO4" s="585"/>
      <c r="AP4" s="585"/>
      <c r="AQ4" s="585"/>
      <c r="AR4" s="585"/>
      <c r="AS4" s="585"/>
      <c r="AT4" s="585"/>
      <c r="AU4" s="585"/>
      <c r="AV4" s="585"/>
      <c r="AW4" s="585"/>
      <c r="AX4" s="585"/>
      <c r="AY4" s="585"/>
      <c r="AZ4" s="585"/>
      <c r="BA4" s="585"/>
      <c r="BB4" s="83"/>
      <c r="BC4" s="83"/>
      <c r="BD4" s="83"/>
      <c r="BE4" s="83"/>
    </row>
    <row r="5" spans="1:57" ht="74.25" customHeight="1">
      <c r="A5" s="71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8"/>
      <c r="V5" s="68"/>
      <c r="W5" s="586" t="s">
        <v>126</v>
      </c>
      <c r="X5" s="586"/>
      <c r="Y5" s="586"/>
      <c r="Z5" s="586"/>
      <c r="AA5" s="586"/>
      <c r="AB5" s="586"/>
      <c r="AC5" s="586"/>
      <c r="AD5" s="586"/>
      <c r="AE5" s="586"/>
      <c r="AF5" s="586"/>
      <c r="AG5" s="586"/>
      <c r="AH5" s="586"/>
      <c r="AI5" s="586"/>
      <c r="AJ5" s="586"/>
      <c r="AK5" s="69"/>
      <c r="AL5" s="69"/>
      <c r="AM5" s="69"/>
      <c r="AN5" s="70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83"/>
      <c r="BC5" s="83"/>
      <c r="BD5" s="83"/>
      <c r="BE5" s="83"/>
    </row>
    <row r="6" spans="1:57" ht="50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568" t="s">
        <v>40</v>
      </c>
      <c r="U6" s="568"/>
      <c r="V6" s="329"/>
      <c r="W6" s="330"/>
      <c r="X6" s="587" t="s">
        <v>127</v>
      </c>
      <c r="Y6" s="587"/>
      <c r="Z6" s="587"/>
      <c r="AA6" s="587"/>
      <c r="AB6" s="587"/>
      <c r="AC6" s="587"/>
      <c r="AD6" s="587"/>
      <c r="AE6" s="587"/>
      <c r="AF6" s="587"/>
      <c r="AG6" s="587"/>
      <c r="AH6" s="331"/>
      <c r="AI6" s="331"/>
      <c r="AJ6" s="331"/>
      <c r="AK6" s="331"/>
      <c r="AL6" s="331"/>
      <c r="AM6" s="331"/>
      <c r="AN6" s="332"/>
      <c r="AO6" s="331"/>
      <c r="AP6" s="331"/>
      <c r="AQ6" s="87"/>
      <c r="AR6" s="333"/>
      <c r="AS6" s="334" t="s">
        <v>63</v>
      </c>
      <c r="AT6" s="84"/>
      <c r="AU6" s="84"/>
      <c r="AV6" s="84"/>
      <c r="AW6" s="84"/>
      <c r="AX6" s="580" t="s">
        <v>64</v>
      </c>
      <c r="AY6" s="580"/>
      <c r="AZ6" s="580"/>
      <c r="BA6" s="580"/>
      <c r="BB6" s="580"/>
      <c r="BC6" s="580"/>
      <c r="BD6" s="580"/>
      <c r="BE6" s="71"/>
    </row>
    <row r="7" spans="1:57" ht="129.7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572" t="s">
        <v>59</v>
      </c>
      <c r="U7" s="573"/>
      <c r="V7" s="573"/>
      <c r="W7" s="574" t="s">
        <v>44</v>
      </c>
      <c r="X7" s="575"/>
      <c r="Y7" s="575"/>
      <c r="Z7" s="575"/>
      <c r="AA7" s="575"/>
      <c r="AB7" s="575"/>
      <c r="AC7" s="335" t="s">
        <v>1</v>
      </c>
      <c r="AD7" s="335"/>
      <c r="AE7" s="576" t="s">
        <v>61</v>
      </c>
      <c r="AF7" s="576"/>
      <c r="AG7" s="576"/>
      <c r="AH7" s="576"/>
      <c r="AI7" s="576"/>
      <c r="AJ7" s="576"/>
      <c r="AK7" s="576"/>
      <c r="AL7" s="576"/>
      <c r="AM7" s="576"/>
      <c r="AN7" s="576"/>
      <c r="AO7" s="576"/>
      <c r="AP7" s="576"/>
      <c r="AQ7" s="336"/>
      <c r="AR7" s="333"/>
      <c r="AS7" s="568" t="s">
        <v>2</v>
      </c>
      <c r="AT7" s="568"/>
      <c r="AU7" s="568"/>
      <c r="AV7" s="568"/>
      <c r="AW7" s="337"/>
      <c r="AX7" s="577" t="s">
        <v>55</v>
      </c>
      <c r="AY7" s="577"/>
      <c r="AZ7" s="577"/>
      <c r="BA7" s="577"/>
      <c r="BB7" s="577"/>
      <c r="BC7" s="577"/>
      <c r="BD7" s="577"/>
      <c r="BE7" s="71"/>
    </row>
    <row r="8" spans="1:57" ht="90.7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9"/>
      <c r="V8" s="80"/>
      <c r="W8" s="578" t="s">
        <v>47</v>
      </c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8"/>
      <c r="AI8" s="578"/>
      <c r="AJ8" s="578"/>
      <c r="AK8" s="578"/>
      <c r="AL8" s="578"/>
      <c r="AM8" s="578"/>
      <c r="AN8" s="578"/>
      <c r="AO8" s="578"/>
      <c r="AP8" s="338"/>
      <c r="AQ8" s="338"/>
      <c r="AR8" s="338"/>
      <c r="AS8" s="568" t="s">
        <v>89</v>
      </c>
      <c r="AT8" s="568"/>
      <c r="AU8" s="568"/>
      <c r="AV8" s="568"/>
      <c r="AW8" s="337"/>
      <c r="AX8" s="579" t="s">
        <v>52</v>
      </c>
      <c r="AY8" s="579"/>
      <c r="AZ8" s="579"/>
      <c r="BA8" s="579"/>
      <c r="BB8" s="579"/>
      <c r="BC8" s="579"/>
      <c r="BD8" s="339"/>
      <c r="BE8" s="71"/>
    </row>
    <row r="9" spans="1:57" ht="80.25" customHeight="1">
      <c r="A9" s="581" t="s">
        <v>60</v>
      </c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582" t="s">
        <v>86</v>
      </c>
      <c r="X9" s="582"/>
      <c r="Y9" s="582"/>
      <c r="Z9" s="582"/>
      <c r="AA9" s="582"/>
      <c r="AB9" s="582"/>
      <c r="AC9" s="582"/>
      <c r="AD9" s="582"/>
      <c r="AE9" s="582"/>
      <c r="AF9" s="582"/>
      <c r="AG9" s="582"/>
      <c r="AH9" s="582"/>
      <c r="AI9" s="582"/>
      <c r="AJ9" s="582"/>
      <c r="AK9" s="582"/>
      <c r="AL9" s="582"/>
      <c r="AM9" s="582"/>
      <c r="AN9" s="582"/>
      <c r="AO9" s="582"/>
      <c r="AP9" s="582"/>
      <c r="AQ9" s="71"/>
      <c r="AR9" s="71"/>
      <c r="AS9" s="568"/>
      <c r="AT9" s="568"/>
      <c r="AU9" s="568"/>
      <c r="AV9" s="568"/>
      <c r="AW9" s="84"/>
      <c r="AX9" s="580"/>
      <c r="AY9" s="580"/>
      <c r="AZ9" s="580"/>
      <c r="BA9" s="580"/>
      <c r="BB9" s="580"/>
      <c r="BC9" s="580"/>
      <c r="BD9" s="341"/>
      <c r="BE9" s="71"/>
    </row>
    <row r="10" spans="1:73" ht="108.7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564" t="s">
        <v>139</v>
      </c>
      <c r="U10" s="564"/>
      <c r="V10" s="564"/>
      <c r="W10" s="565" t="s">
        <v>42</v>
      </c>
      <c r="X10" s="565"/>
      <c r="Y10" s="565"/>
      <c r="Z10" s="565"/>
      <c r="AA10" s="565"/>
      <c r="AB10" s="565"/>
      <c r="AC10" s="342" t="s">
        <v>1</v>
      </c>
      <c r="AD10" s="566" t="s">
        <v>39</v>
      </c>
      <c r="AE10" s="566"/>
      <c r="AF10" s="566"/>
      <c r="AG10" s="343"/>
      <c r="AH10" s="343"/>
      <c r="AI10" s="343"/>
      <c r="AJ10" s="343"/>
      <c r="AK10" s="343"/>
      <c r="AL10" s="343"/>
      <c r="AM10" s="343"/>
      <c r="AN10" s="344"/>
      <c r="AO10" s="343"/>
      <c r="AP10" s="345"/>
      <c r="AQ10" s="336"/>
      <c r="AR10" s="340"/>
      <c r="AS10" s="567" t="s">
        <v>3</v>
      </c>
      <c r="AT10" s="567"/>
      <c r="AU10" s="567"/>
      <c r="AV10" s="567"/>
      <c r="AW10" s="567"/>
      <c r="AX10" s="568" t="s">
        <v>74</v>
      </c>
      <c r="AY10" s="568"/>
      <c r="AZ10" s="568"/>
      <c r="BA10" s="568"/>
      <c r="BB10" s="568"/>
      <c r="BC10" s="568"/>
      <c r="BD10" s="568"/>
      <c r="BE10" s="7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</row>
    <row r="11" spans="1:73" ht="90.7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9"/>
      <c r="V11" s="79"/>
      <c r="W11" s="570" t="s">
        <v>4</v>
      </c>
      <c r="X11" s="570"/>
      <c r="Y11" s="570"/>
      <c r="Z11" s="570"/>
      <c r="AA11" s="570"/>
      <c r="AB11" s="570"/>
      <c r="AC11" s="342" t="s">
        <v>1</v>
      </c>
      <c r="AD11" s="571" t="s">
        <v>62</v>
      </c>
      <c r="AE11" s="571"/>
      <c r="AF11" s="571"/>
      <c r="AG11" s="571"/>
      <c r="AH11" s="571"/>
      <c r="AI11" s="571"/>
      <c r="AJ11" s="571"/>
      <c r="AK11" s="571"/>
      <c r="AL11" s="571"/>
      <c r="AM11" s="571"/>
      <c r="AN11" s="571"/>
      <c r="AO11" s="571"/>
      <c r="AP11" s="571"/>
      <c r="AQ11" s="336"/>
      <c r="AR11" s="340"/>
      <c r="AS11" s="567"/>
      <c r="AT11" s="567"/>
      <c r="AU11" s="567"/>
      <c r="AV11" s="567"/>
      <c r="AW11" s="567"/>
      <c r="AX11" s="569"/>
      <c r="AY11" s="569"/>
      <c r="AZ11" s="569"/>
      <c r="BA11" s="569"/>
      <c r="BB11" s="569"/>
      <c r="BC11" s="569"/>
      <c r="BD11" s="569"/>
      <c r="BE11" s="7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</row>
    <row r="12" spans="22:57" ht="45" customHeight="1" thickBot="1">
      <c r="V12" s="2"/>
      <c r="W12" s="12"/>
      <c r="AA12" s="13"/>
      <c r="AB12" s="6"/>
      <c r="AC12" s="6"/>
      <c r="AJ12" s="1"/>
      <c r="AK12" s="1"/>
      <c r="AL12" s="1"/>
      <c r="AM12" s="1"/>
      <c r="AN12" s="8"/>
      <c r="AO12" s="1"/>
      <c r="AY12" s="8"/>
      <c r="AZ12" s="8"/>
      <c r="BA12" s="8"/>
      <c r="BC12" s="1"/>
      <c r="BD12" s="1"/>
      <c r="BE12" s="1"/>
    </row>
    <row r="13" spans="2:88" s="14" customFormat="1" ht="159.75" customHeight="1" thickBot="1">
      <c r="B13" s="529" t="s">
        <v>5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532" t="s">
        <v>56</v>
      </c>
      <c r="U13" s="532"/>
      <c r="V13" s="533"/>
      <c r="W13" s="538" t="s">
        <v>6</v>
      </c>
      <c r="X13" s="539"/>
      <c r="Y13" s="539"/>
      <c r="Z13" s="539"/>
      <c r="AA13" s="539"/>
      <c r="AB13" s="539"/>
      <c r="AC13" s="539"/>
      <c r="AD13" s="539"/>
      <c r="AE13" s="544" t="s">
        <v>41</v>
      </c>
      <c r="AF13" s="545"/>
      <c r="AG13" s="381" t="s">
        <v>7</v>
      </c>
      <c r="AH13" s="381"/>
      <c r="AI13" s="381"/>
      <c r="AJ13" s="381"/>
      <c r="AK13" s="381"/>
      <c r="AL13" s="381"/>
      <c r="AM13" s="381"/>
      <c r="AN13" s="381"/>
      <c r="AO13" s="550" t="s">
        <v>8</v>
      </c>
      <c r="AP13" s="511" t="s">
        <v>9</v>
      </c>
      <c r="AQ13" s="512"/>
      <c r="AR13" s="512"/>
      <c r="AS13" s="512"/>
      <c r="AT13" s="512"/>
      <c r="AU13" s="512"/>
      <c r="AV13" s="512"/>
      <c r="AW13" s="512"/>
      <c r="AX13" s="515" t="s">
        <v>45</v>
      </c>
      <c r="AY13" s="516"/>
      <c r="AZ13" s="516"/>
      <c r="BA13" s="516"/>
      <c r="BB13" s="516"/>
      <c r="BC13" s="516"/>
      <c r="BD13" s="516"/>
      <c r="BE13" s="517"/>
      <c r="BF13" s="250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2:88" s="14" customFormat="1" ht="75.75" customHeight="1" thickBot="1">
      <c r="B14" s="530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534"/>
      <c r="U14" s="534"/>
      <c r="V14" s="535"/>
      <c r="W14" s="540"/>
      <c r="X14" s="541"/>
      <c r="Y14" s="541"/>
      <c r="Z14" s="541"/>
      <c r="AA14" s="541"/>
      <c r="AB14" s="541"/>
      <c r="AC14" s="541"/>
      <c r="AD14" s="541"/>
      <c r="AE14" s="383"/>
      <c r="AF14" s="546"/>
      <c r="AG14" s="384"/>
      <c r="AH14" s="384"/>
      <c r="AI14" s="384"/>
      <c r="AJ14" s="384"/>
      <c r="AK14" s="384"/>
      <c r="AL14" s="384"/>
      <c r="AM14" s="384"/>
      <c r="AN14" s="384"/>
      <c r="AO14" s="551"/>
      <c r="AP14" s="513"/>
      <c r="AQ14" s="513"/>
      <c r="AR14" s="513"/>
      <c r="AS14" s="513"/>
      <c r="AT14" s="513"/>
      <c r="AU14" s="513"/>
      <c r="AV14" s="513"/>
      <c r="AW14" s="513"/>
      <c r="AX14" s="518" t="s">
        <v>88</v>
      </c>
      <c r="AY14" s="519"/>
      <c r="AZ14" s="519"/>
      <c r="BA14" s="519"/>
      <c r="BB14" s="519"/>
      <c r="BC14" s="519"/>
      <c r="BD14" s="519"/>
      <c r="BE14" s="520"/>
      <c r="BF14" s="250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2:88" s="14" customFormat="1" ht="70.5" customHeight="1" thickBot="1">
      <c r="B15" s="530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534"/>
      <c r="U15" s="534"/>
      <c r="V15" s="535"/>
      <c r="W15" s="540"/>
      <c r="X15" s="541"/>
      <c r="Y15" s="541"/>
      <c r="Z15" s="541"/>
      <c r="AA15" s="541"/>
      <c r="AB15" s="541"/>
      <c r="AC15" s="541"/>
      <c r="AD15" s="541"/>
      <c r="AE15" s="547"/>
      <c r="AF15" s="548"/>
      <c r="AG15" s="549"/>
      <c r="AH15" s="549"/>
      <c r="AI15" s="549"/>
      <c r="AJ15" s="549"/>
      <c r="AK15" s="549"/>
      <c r="AL15" s="549"/>
      <c r="AM15" s="549"/>
      <c r="AN15" s="549"/>
      <c r="AO15" s="551"/>
      <c r="AP15" s="514"/>
      <c r="AQ15" s="514"/>
      <c r="AR15" s="514"/>
      <c r="AS15" s="514"/>
      <c r="AT15" s="514"/>
      <c r="AU15" s="514"/>
      <c r="AV15" s="514"/>
      <c r="AW15" s="514"/>
      <c r="AX15" s="521" t="s">
        <v>87</v>
      </c>
      <c r="AY15" s="522"/>
      <c r="AZ15" s="522"/>
      <c r="BA15" s="522"/>
      <c r="BB15" s="522"/>
      <c r="BC15" s="522"/>
      <c r="BD15" s="522"/>
      <c r="BE15" s="523"/>
      <c r="BF15" s="250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2:88" s="14" customFormat="1" ht="54" customHeight="1">
      <c r="B16" s="530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534"/>
      <c r="U16" s="534"/>
      <c r="V16" s="535"/>
      <c r="W16" s="540"/>
      <c r="X16" s="541"/>
      <c r="Y16" s="541"/>
      <c r="Z16" s="541"/>
      <c r="AA16" s="541"/>
      <c r="AB16" s="541"/>
      <c r="AC16" s="541"/>
      <c r="AD16" s="541"/>
      <c r="AE16" s="553" t="s">
        <v>10</v>
      </c>
      <c r="AF16" s="556" t="s">
        <v>11</v>
      </c>
      <c r="AG16" s="559" t="s">
        <v>12</v>
      </c>
      <c r="AH16" s="562" t="s">
        <v>13</v>
      </c>
      <c r="AI16" s="563"/>
      <c r="AJ16" s="563"/>
      <c r="AK16" s="563"/>
      <c r="AL16" s="563"/>
      <c r="AM16" s="563"/>
      <c r="AN16" s="563"/>
      <c r="AO16" s="551"/>
      <c r="AP16" s="505" t="s">
        <v>14</v>
      </c>
      <c r="AQ16" s="479" t="s">
        <v>15</v>
      </c>
      <c r="AR16" s="479" t="s">
        <v>16</v>
      </c>
      <c r="AS16" s="482" t="s">
        <v>17</v>
      </c>
      <c r="AT16" s="482" t="s">
        <v>18</v>
      </c>
      <c r="AU16" s="479" t="s">
        <v>19</v>
      </c>
      <c r="AV16" s="479" t="s">
        <v>20</v>
      </c>
      <c r="AW16" s="508" t="s">
        <v>21</v>
      </c>
      <c r="AX16" s="524" t="s">
        <v>128</v>
      </c>
      <c r="AY16" s="525"/>
      <c r="AZ16" s="525"/>
      <c r="BA16" s="525"/>
      <c r="BB16" s="526" t="s">
        <v>129</v>
      </c>
      <c r="BC16" s="527"/>
      <c r="BD16" s="527"/>
      <c r="BE16" s="528"/>
      <c r="BF16" s="250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2:88" s="15" customFormat="1" ht="75" customHeight="1" thickBot="1">
      <c r="B17" s="530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534"/>
      <c r="U17" s="534"/>
      <c r="V17" s="535"/>
      <c r="W17" s="540"/>
      <c r="X17" s="541"/>
      <c r="Y17" s="541"/>
      <c r="Z17" s="541"/>
      <c r="AA17" s="541"/>
      <c r="AB17" s="541"/>
      <c r="AC17" s="541"/>
      <c r="AD17" s="541"/>
      <c r="AE17" s="554"/>
      <c r="AF17" s="557"/>
      <c r="AG17" s="560"/>
      <c r="AH17" s="485" t="s">
        <v>49</v>
      </c>
      <c r="AI17" s="486"/>
      <c r="AJ17" s="485" t="s">
        <v>53</v>
      </c>
      <c r="AK17" s="489"/>
      <c r="AL17" s="486" t="s">
        <v>54</v>
      </c>
      <c r="AM17" s="489"/>
      <c r="AN17" s="491" t="s">
        <v>48</v>
      </c>
      <c r="AO17" s="551"/>
      <c r="AP17" s="506"/>
      <c r="AQ17" s="480"/>
      <c r="AR17" s="480"/>
      <c r="AS17" s="483"/>
      <c r="AT17" s="483"/>
      <c r="AU17" s="480"/>
      <c r="AV17" s="480"/>
      <c r="AW17" s="509"/>
      <c r="AX17" s="494" t="s">
        <v>65</v>
      </c>
      <c r="AY17" s="495"/>
      <c r="AZ17" s="495"/>
      <c r="BA17" s="495"/>
      <c r="BB17" s="496" t="s">
        <v>66</v>
      </c>
      <c r="BC17" s="496"/>
      <c r="BD17" s="496"/>
      <c r="BE17" s="497"/>
      <c r="BF17" s="25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2:88" s="15" customFormat="1" ht="45" customHeight="1">
      <c r="B18" s="530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534"/>
      <c r="U18" s="534"/>
      <c r="V18" s="535"/>
      <c r="W18" s="540"/>
      <c r="X18" s="541"/>
      <c r="Y18" s="541"/>
      <c r="Z18" s="541"/>
      <c r="AA18" s="541"/>
      <c r="AB18" s="541"/>
      <c r="AC18" s="541"/>
      <c r="AD18" s="541"/>
      <c r="AE18" s="554"/>
      <c r="AF18" s="557"/>
      <c r="AG18" s="560"/>
      <c r="AH18" s="487"/>
      <c r="AI18" s="488"/>
      <c r="AJ18" s="487"/>
      <c r="AK18" s="490"/>
      <c r="AL18" s="488"/>
      <c r="AM18" s="490"/>
      <c r="AN18" s="492"/>
      <c r="AO18" s="551"/>
      <c r="AP18" s="506"/>
      <c r="AQ18" s="480"/>
      <c r="AR18" s="480"/>
      <c r="AS18" s="483"/>
      <c r="AT18" s="483"/>
      <c r="AU18" s="480"/>
      <c r="AV18" s="480"/>
      <c r="AW18" s="509"/>
      <c r="AX18" s="498" t="s">
        <v>12</v>
      </c>
      <c r="AY18" s="500" t="s">
        <v>23</v>
      </c>
      <c r="AZ18" s="364"/>
      <c r="BA18" s="364"/>
      <c r="BB18" s="501" t="s">
        <v>12</v>
      </c>
      <c r="BC18" s="503" t="s">
        <v>23</v>
      </c>
      <c r="BD18" s="503"/>
      <c r="BE18" s="504"/>
      <c r="BF18" s="25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2:88" s="15" customFormat="1" ht="330" customHeight="1" thickBot="1">
      <c r="B19" s="531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536"/>
      <c r="U19" s="536"/>
      <c r="V19" s="537"/>
      <c r="W19" s="542"/>
      <c r="X19" s="543"/>
      <c r="Y19" s="543"/>
      <c r="Z19" s="543"/>
      <c r="AA19" s="543"/>
      <c r="AB19" s="543"/>
      <c r="AC19" s="543"/>
      <c r="AD19" s="543"/>
      <c r="AE19" s="555"/>
      <c r="AF19" s="558"/>
      <c r="AG19" s="561"/>
      <c r="AH19" s="253" t="s">
        <v>50</v>
      </c>
      <c r="AI19" s="253" t="s">
        <v>51</v>
      </c>
      <c r="AJ19" s="253" t="s">
        <v>50</v>
      </c>
      <c r="AK19" s="253" t="s">
        <v>51</v>
      </c>
      <c r="AL19" s="253" t="s">
        <v>50</v>
      </c>
      <c r="AM19" s="253" t="s">
        <v>51</v>
      </c>
      <c r="AN19" s="493"/>
      <c r="AO19" s="552"/>
      <c r="AP19" s="507"/>
      <c r="AQ19" s="481"/>
      <c r="AR19" s="481"/>
      <c r="AS19" s="484"/>
      <c r="AT19" s="484"/>
      <c r="AU19" s="481"/>
      <c r="AV19" s="481"/>
      <c r="AW19" s="510"/>
      <c r="AX19" s="499"/>
      <c r="AY19" s="254" t="s">
        <v>22</v>
      </c>
      <c r="AZ19" s="254" t="s">
        <v>24</v>
      </c>
      <c r="BA19" s="255" t="s">
        <v>25</v>
      </c>
      <c r="BB19" s="502"/>
      <c r="BC19" s="257" t="s">
        <v>22</v>
      </c>
      <c r="BD19" s="256" t="s">
        <v>24</v>
      </c>
      <c r="BE19" s="258" t="s">
        <v>25</v>
      </c>
      <c r="BF19" s="25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2:62" s="16" customFormat="1" ht="81.75" customHeight="1" thickBot="1" thickTop="1">
      <c r="B20" s="474" t="s">
        <v>75</v>
      </c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5"/>
      <c r="U20" s="475"/>
      <c r="V20" s="475"/>
      <c r="W20" s="475"/>
      <c r="X20" s="475"/>
      <c r="Y20" s="475"/>
      <c r="Z20" s="475"/>
      <c r="AA20" s="475"/>
      <c r="AB20" s="475"/>
      <c r="AC20" s="475"/>
      <c r="AD20" s="475"/>
      <c r="AE20" s="475"/>
      <c r="AF20" s="475"/>
      <c r="AG20" s="475"/>
      <c r="AH20" s="475"/>
      <c r="AI20" s="475"/>
      <c r="AJ20" s="475"/>
      <c r="AK20" s="475"/>
      <c r="AL20" s="475"/>
      <c r="AM20" s="475"/>
      <c r="AN20" s="475"/>
      <c r="AO20" s="475"/>
      <c r="AP20" s="475"/>
      <c r="AQ20" s="475"/>
      <c r="AR20" s="475"/>
      <c r="AS20" s="475"/>
      <c r="AT20" s="475"/>
      <c r="AU20" s="475"/>
      <c r="AV20" s="475"/>
      <c r="AW20" s="475"/>
      <c r="AX20" s="475"/>
      <c r="AY20" s="475"/>
      <c r="AZ20" s="475"/>
      <c r="BA20" s="475"/>
      <c r="BB20" s="475"/>
      <c r="BC20" s="475"/>
      <c r="BD20" s="475"/>
      <c r="BE20" s="476"/>
      <c r="BF20" s="259"/>
      <c r="BG20" s="17"/>
      <c r="BH20" s="17"/>
      <c r="BI20" s="17"/>
      <c r="BJ20" s="17"/>
    </row>
    <row r="21" spans="2:66" s="18" customFormat="1" ht="61.5" customHeight="1" thickBot="1">
      <c r="B21" s="477" t="s">
        <v>76</v>
      </c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51"/>
      <c r="AL21" s="451"/>
      <c r="AM21" s="451"/>
      <c r="AN21" s="451"/>
      <c r="AO21" s="451"/>
      <c r="AP21" s="451"/>
      <c r="AQ21" s="451"/>
      <c r="AR21" s="451"/>
      <c r="AS21" s="451"/>
      <c r="AT21" s="451"/>
      <c r="AU21" s="451"/>
      <c r="AV21" s="451"/>
      <c r="AW21" s="451"/>
      <c r="AX21" s="451"/>
      <c r="AY21" s="451"/>
      <c r="AZ21" s="451"/>
      <c r="BA21" s="451"/>
      <c r="BB21" s="451"/>
      <c r="BC21" s="451"/>
      <c r="BD21" s="451"/>
      <c r="BE21" s="452"/>
      <c r="BF21" s="260"/>
      <c r="BG21" s="19"/>
      <c r="BH21" s="19"/>
      <c r="BI21" s="19"/>
      <c r="BJ21" s="19"/>
      <c r="BL21" s="20"/>
      <c r="BM21" s="20"/>
      <c r="BN21" s="20"/>
    </row>
    <row r="22" spans="2:58" ht="111.75" customHeight="1">
      <c r="B22" s="89">
        <v>1</v>
      </c>
      <c r="C22" s="90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453" t="s">
        <v>92</v>
      </c>
      <c r="U22" s="454"/>
      <c r="V22" s="478"/>
      <c r="W22" s="588" t="s">
        <v>141</v>
      </c>
      <c r="X22" s="589"/>
      <c r="Y22" s="589"/>
      <c r="Z22" s="589"/>
      <c r="AA22" s="589"/>
      <c r="AB22" s="589"/>
      <c r="AC22" s="589"/>
      <c r="AD22" s="590"/>
      <c r="AE22" s="93">
        <v>1</v>
      </c>
      <c r="AF22" s="94">
        <v>30</v>
      </c>
      <c r="AG22" s="94">
        <v>18</v>
      </c>
      <c r="AH22" s="94">
        <v>12</v>
      </c>
      <c r="AI22" s="94"/>
      <c r="AJ22" s="94">
        <v>6</v>
      </c>
      <c r="AK22" s="94"/>
      <c r="AL22" s="94"/>
      <c r="AM22" s="94"/>
      <c r="AN22" s="95"/>
      <c r="AO22" s="96">
        <f>AF22-AG22</f>
        <v>12</v>
      </c>
      <c r="AP22" s="97"/>
      <c r="AQ22" s="98"/>
      <c r="AR22" s="98"/>
      <c r="AS22" s="99"/>
      <c r="AT22" s="100"/>
      <c r="AU22" s="98"/>
      <c r="AV22" s="98"/>
      <c r="AW22" s="101"/>
      <c r="AX22" s="100">
        <v>1</v>
      </c>
      <c r="AY22" s="98">
        <v>0.5</v>
      </c>
      <c r="AZ22" s="98">
        <v>0.5</v>
      </c>
      <c r="BA22" s="101"/>
      <c r="BB22" s="102"/>
      <c r="BC22" s="103"/>
      <c r="BD22" s="103"/>
      <c r="BE22" s="104"/>
      <c r="BF22" s="237"/>
    </row>
    <row r="23" spans="2:58" ht="111.75" customHeight="1">
      <c r="B23" s="261">
        <v>2</v>
      </c>
      <c r="C23" s="90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2"/>
      <c r="T23" s="392" t="s">
        <v>138</v>
      </c>
      <c r="U23" s="393"/>
      <c r="V23" s="394"/>
      <c r="W23" s="471" t="s">
        <v>91</v>
      </c>
      <c r="X23" s="472"/>
      <c r="Y23" s="472"/>
      <c r="Z23" s="472"/>
      <c r="AA23" s="472"/>
      <c r="AB23" s="472"/>
      <c r="AC23" s="472"/>
      <c r="AD23" s="473"/>
      <c r="AE23" s="145">
        <v>2</v>
      </c>
      <c r="AF23" s="146">
        <v>60</v>
      </c>
      <c r="AG23" s="146">
        <v>36</v>
      </c>
      <c r="AH23" s="146">
        <v>24</v>
      </c>
      <c r="AI23" s="146"/>
      <c r="AJ23" s="146">
        <v>12</v>
      </c>
      <c r="AK23" s="146"/>
      <c r="AL23" s="146"/>
      <c r="AM23" s="146"/>
      <c r="AN23" s="148"/>
      <c r="AO23" s="149">
        <f>AF23-AG23</f>
        <v>24</v>
      </c>
      <c r="AP23" s="150"/>
      <c r="AQ23" s="151">
        <v>1</v>
      </c>
      <c r="AR23" s="151">
        <v>1</v>
      </c>
      <c r="AS23" s="154"/>
      <c r="AT23" s="153"/>
      <c r="AU23" s="151"/>
      <c r="AV23" s="151"/>
      <c r="AW23" s="152"/>
      <c r="AX23" s="153">
        <v>2</v>
      </c>
      <c r="AY23" s="151">
        <v>1.5</v>
      </c>
      <c r="AZ23" s="151">
        <v>0.5</v>
      </c>
      <c r="BA23" s="152"/>
      <c r="BB23" s="111"/>
      <c r="BC23" s="112"/>
      <c r="BD23" s="112"/>
      <c r="BE23" s="113"/>
      <c r="BF23" s="237"/>
    </row>
    <row r="24" spans="2:58" ht="111.75" customHeight="1">
      <c r="B24" s="261">
        <v>3</v>
      </c>
      <c r="C24" s="90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2"/>
      <c r="T24" s="392" t="s">
        <v>90</v>
      </c>
      <c r="U24" s="393"/>
      <c r="V24" s="394"/>
      <c r="W24" s="395" t="s">
        <v>93</v>
      </c>
      <c r="X24" s="396"/>
      <c r="Y24" s="396"/>
      <c r="Z24" s="396"/>
      <c r="AA24" s="396"/>
      <c r="AB24" s="396"/>
      <c r="AC24" s="396"/>
      <c r="AD24" s="397"/>
      <c r="AE24" s="145">
        <v>2</v>
      </c>
      <c r="AF24" s="146">
        <f>AE24*30</f>
        <v>60</v>
      </c>
      <c r="AG24" s="146">
        <v>36</v>
      </c>
      <c r="AH24" s="146">
        <v>18</v>
      </c>
      <c r="AI24" s="146"/>
      <c r="AJ24" s="146">
        <v>18</v>
      </c>
      <c r="AK24" s="146"/>
      <c r="AL24" s="146"/>
      <c r="AM24" s="146"/>
      <c r="AN24" s="148"/>
      <c r="AO24" s="149">
        <f>AF24-AG24</f>
        <v>24</v>
      </c>
      <c r="AP24" s="150"/>
      <c r="AQ24" s="151">
        <v>1</v>
      </c>
      <c r="AR24" s="151">
        <v>1</v>
      </c>
      <c r="AS24" s="154"/>
      <c r="AT24" s="153"/>
      <c r="AU24" s="151"/>
      <c r="AV24" s="151"/>
      <c r="AW24" s="152"/>
      <c r="AX24" s="153">
        <v>2</v>
      </c>
      <c r="AY24" s="151">
        <v>1</v>
      </c>
      <c r="AZ24" s="151">
        <v>1</v>
      </c>
      <c r="BA24" s="152"/>
      <c r="BB24" s="111"/>
      <c r="BC24" s="112"/>
      <c r="BD24" s="112"/>
      <c r="BE24" s="113"/>
      <c r="BF24" s="237"/>
    </row>
    <row r="25" spans="2:58" ht="111.75" customHeight="1">
      <c r="B25" s="261">
        <v>4</v>
      </c>
      <c r="C25" s="90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392" t="s">
        <v>132</v>
      </c>
      <c r="U25" s="393"/>
      <c r="V25" s="394"/>
      <c r="W25" s="395" t="s">
        <v>68</v>
      </c>
      <c r="X25" s="396"/>
      <c r="Y25" s="396"/>
      <c r="Z25" s="396"/>
      <c r="AA25" s="396"/>
      <c r="AB25" s="396"/>
      <c r="AC25" s="396"/>
      <c r="AD25" s="397"/>
      <c r="AE25" s="145">
        <v>3</v>
      </c>
      <c r="AF25" s="146">
        <f>30*AE25</f>
        <v>90</v>
      </c>
      <c r="AG25" s="146">
        <v>72</v>
      </c>
      <c r="AH25" s="146"/>
      <c r="AI25" s="146"/>
      <c r="AJ25" s="146">
        <v>72</v>
      </c>
      <c r="AK25" s="146"/>
      <c r="AL25" s="146"/>
      <c r="AM25" s="146"/>
      <c r="AN25" s="148"/>
      <c r="AO25" s="149">
        <f>AF25-AG25</f>
        <v>18</v>
      </c>
      <c r="AP25" s="150"/>
      <c r="AQ25" s="151">
        <v>2</v>
      </c>
      <c r="AR25" s="151">
        <v>1</v>
      </c>
      <c r="AS25" s="154"/>
      <c r="AT25" s="153"/>
      <c r="AU25" s="151"/>
      <c r="AV25" s="151"/>
      <c r="AW25" s="152">
        <v>1</v>
      </c>
      <c r="AX25" s="153">
        <v>2</v>
      </c>
      <c r="AY25" s="151"/>
      <c r="AZ25" s="151">
        <v>2</v>
      </c>
      <c r="BA25" s="152"/>
      <c r="BB25" s="111">
        <v>2</v>
      </c>
      <c r="BC25" s="112"/>
      <c r="BD25" s="112">
        <v>2</v>
      </c>
      <c r="BE25" s="113"/>
      <c r="BF25" s="237"/>
    </row>
    <row r="26" spans="2:58" ht="109.5" customHeight="1" thickBot="1">
      <c r="B26" s="114">
        <v>5</v>
      </c>
      <c r="C26" s="115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7"/>
      <c r="T26" s="427" t="s">
        <v>94</v>
      </c>
      <c r="U26" s="428"/>
      <c r="V26" s="429"/>
      <c r="W26" s="430" t="s">
        <v>133</v>
      </c>
      <c r="X26" s="468"/>
      <c r="Y26" s="468"/>
      <c r="Z26" s="468"/>
      <c r="AA26" s="468"/>
      <c r="AB26" s="468"/>
      <c r="AC26" s="468"/>
      <c r="AD26" s="469"/>
      <c r="AE26" s="118">
        <v>3</v>
      </c>
      <c r="AF26" s="119">
        <f>AE26*30</f>
        <v>90</v>
      </c>
      <c r="AG26" s="119">
        <v>54</v>
      </c>
      <c r="AH26" s="119">
        <v>18</v>
      </c>
      <c r="AI26" s="119"/>
      <c r="AJ26" s="119">
        <v>36</v>
      </c>
      <c r="AK26" s="119"/>
      <c r="AL26" s="119"/>
      <c r="AM26" s="119"/>
      <c r="AN26" s="120"/>
      <c r="AO26" s="149">
        <f>AF26-AG26</f>
        <v>36</v>
      </c>
      <c r="AP26" s="122"/>
      <c r="AQ26" s="123">
        <v>2</v>
      </c>
      <c r="AR26" s="123">
        <v>2</v>
      </c>
      <c r="AS26" s="124"/>
      <c r="AT26" s="125"/>
      <c r="AU26" s="123"/>
      <c r="AV26" s="123"/>
      <c r="AW26" s="126"/>
      <c r="AX26" s="125"/>
      <c r="AY26" s="123"/>
      <c r="AZ26" s="123"/>
      <c r="BA26" s="126"/>
      <c r="BB26" s="127">
        <v>3</v>
      </c>
      <c r="BC26" s="128">
        <v>1</v>
      </c>
      <c r="BD26" s="128">
        <v>2</v>
      </c>
      <c r="BE26" s="129"/>
      <c r="BF26" s="237"/>
    </row>
    <row r="27" spans="2:58" ht="87" customHeight="1" thickBot="1">
      <c r="B27" s="130"/>
      <c r="C27" s="131"/>
      <c r="D27" s="470" t="s">
        <v>85</v>
      </c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50"/>
      <c r="AE27" s="132">
        <f>SUM(AE22:AE26)</f>
        <v>11</v>
      </c>
      <c r="AF27" s="132">
        <f>SUM(AF22:AF26)</f>
        <v>330</v>
      </c>
      <c r="AG27" s="132">
        <f>SUM(AG22:AG26)</f>
        <v>216</v>
      </c>
      <c r="AH27" s="132">
        <f>SUM(AH22:AH26)</f>
        <v>72</v>
      </c>
      <c r="AI27" s="132"/>
      <c r="AJ27" s="132">
        <f>SUM(AJ22:AJ26)</f>
        <v>144</v>
      </c>
      <c r="AK27" s="132"/>
      <c r="AL27" s="132"/>
      <c r="AM27" s="132"/>
      <c r="AN27" s="133"/>
      <c r="AO27" s="134">
        <f>SUM(AO22:AO26)</f>
        <v>114</v>
      </c>
      <c r="AP27" s="135"/>
      <c r="AQ27" s="136">
        <v>4</v>
      </c>
      <c r="AR27" s="136">
        <v>4</v>
      </c>
      <c r="AS27" s="137"/>
      <c r="AT27" s="138"/>
      <c r="AU27" s="136"/>
      <c r="AV27" s="136"/>
      <c r="AW27" s="139">
        <v>1</v>
      </c>
      <c r="AX27" s="262">
        <f>SUM(AX22:AX26)</f>
        <v>7</v>
      </c>
      <c r="AY27" s="263">
        <f>SUM(AY22:AY26)</f>
        <v>3</v>
      </c>
      <c r="AZ27" s="263">
        <f>SUM(AZ22:AZ26)</f>
        <v>4</v>
      </c>
      <c r="BA27" s="264"/>
      <c r="BB27" s="265">
        <f>SUM(BB25:BB26)</f>
        <v>5</v>
      </c>
      <c r="BC27" s="266">
        <f>SUM(BC26)</f>
        <v>1</v>
      </c>
      <c r="BD27" s="266">
        <f>SUM(BD25:BD26)</f>
        <v>4</v>
      </c>
      <c r="BE27" s="267"/>
      <c r="BF27" s="237"/>
    </row>
    <row r="28" spans="2:58" ht="78" customHeight="1" thickBot="1">
      <c r="B28" s="141"/>
      <c r="C28" s="131"/>
      <c r="D28" s="142" t="s">
        <v>57</v>
      </c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442" t="s">
        <v>57</v>
      </c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442"/>
      <c r="AF28" s="442"/>
      <c r="AG28" s="442"/>
      <c r="AH28" s="442"/>
      <c r="AI28" s="442"/>
      <c r="AJ28" s="442"/>
      <c r="AK28" s="442"/>
      <c r="AL28" s="442"/>
      <c r="AM28" s="442"/>
      <c r="AN28" s="442"/>
      <c r="AO28" s="442"/>
      <c r="AP28" s="442"/>
      <c r="AQ28" s="442"/>
      <c r="AR28" s="442"/>
      <c r="AS28" s="442"/>
      <c r="AT28" s="442"/>
      <c r="AU28" s="442"/>
      <c r="AV28" s="442"/>
      <c r="AW28" s="442"/>
      <c r="AX28" s="442"/>
      <c r="AY28" s="442"/>
      <c r="AZ28" s="442"/>
      <c r="BA28" s="442"/>
      <c r="BB28" s="442"/>
      <c r="BC28" s="442"/>
      <c r="BD28" s="442"/>
      <c r="BE28" s="443"/>
      <c r="BF28" s="237"/>
    </row>
    <row r="29" spans="2:58" ht="106.5" customHeight="1">
      <c r="B29" s="89">
        <v>6</v>
      </c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454" t="s">
        <v>95</v>
      </c>
      <c r="U29" s="454"/>
      <c r="V29" s="455"/>
      <c r="W29" s="460" t="s">
        <v>62</v>
      </c>
      <c r="X29" s="461"/>
      <c r="Y29" s="461"/>
      <c r="Z29" s="461"/>
      <c r="AA29" s="461"/>
      <c r="AB29" s="461"/>
      <c r="AC29" s="461"/>
      <c r="AD29" s="462"/>
      <c r="AE29" s="145">
        <v>6</v>
      </c>
      <c r="AF29" s="146">
        <f>AE29*30</f>
        <v>180</v>
      </c>
      <c r="AG29" s="146">
        <v>90</v>
      </c>
      <c r="AH29" s="146">
        <v>36</v>
      </c>
      <c r="AI29" s="146"/>
      <c r="AJ29" s="146">
        <v>18</v>
      </c>
      <c r="AK29" s="146"/>
      <c r="AL29" s="146">
        <v>36</v>
      </c>
      <c r="AM29" s="147"/>
      <c r="AN29" s="148"/>
      <c r="AO29" s="149">
        <f>AF29-AG29</f>
        <v>90</v>
      </c>
      <c r="AP29" s="150">
        <v>1</v>
      </c>
      <c r="AQ29" s="151"/>
      <c r="AR29" s="151">
        <v>1</v>
      </c>
      <c r="AS29" s="152"/>
      <c r="AT29" s="153"/>
      <c r="AU29" s="151"/>
      <c r="AV29" s="151"/>
      <c r="AW29" s="152"/>
      <c r="AX29" s="150">
        <v>5</v>
      </c>
      <c r="AY29" s="151">
        <v>2</v>
      </c>
      <c r="AZ29" s="151">
        <v>1</v>
      </c>
      <c r="BA29" s="154">
        <v>2</v>
      </c>
      <c r="BB29" s="155"/>
      <c r="BC29" s="112"/>
      <c r="BD29" s="112"/>
      <c r="BE29" s="113"/>
      <c r="BF29" s="237"/>
    </row>
    <row r="30" spans="2:58" ht="118.5" customHeight="1">
      <c r="B30" s="261">
        <v>7</v>
      </c>
      <c r="C30" s="268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459" t="s">
        <v>96</v>
      </c>
      <c r="U30" s="393"/>
      <c r="V30" s="394"/>
      <c r="W30" s="460" t="s">
        <v>62</v>
      </c>
      <c r="X30" s="461"/>
      <c r="Y30" s="461"/>
      <c r="Z30" s="461"/>
      <c r="AA30" s="461"/>
      <c r="AB30" s="461"/>
      <c r="AC30" s="461"/>
      <c r="AD30" s="462"/>
      <c r="AE30" s="145">
        <v>1</v>
      </c>
      <c r="AF30" s="146">
        <v>30</v>
      </c>
      <c r="AG30" s="146"/>
      <c r="AH30" s="146"/>
      <c r="AI30" s="146"/>
      <c r="AJ30" s="146"/>
      <c r="AK30" s="146"/>
      <c r="AL30" s="146"/>
      <c r="AM30" s="147"/>
      <c r="AN30" s="148"/>
      <c r="AO30" s="149">
        <v>30</v>
      </c>
      <c r="AP30" s="150"/>
      <c r="AQ30" s="151">
        <v>1</v>
      </c>
      <c r="AR30" s="151"/>
      <c r="AS30" s="152"/>
      <c r="AT30" s="153">
        <v>1</v>
      </c>
      <c r="AU30" s="151"/>
      <c r="AV30" s="151"/>
      <c r="AW30" s="152"/>
      <c r="AX30" s="150"/>
      <c r="AY30" s="151"/>
      <c r="AZ30" s="151"/>
      <c r="BA30" s="154"/>
      <c r="BB30" s="155"/>
      <c r="BC30" s="112"/>
      <c r="BD30" s="112"/>
      <c r="BE30" s="113"/>
      <c r="BF30" s="237"/>
    </row>
    <row r="31" spans="2:58" ht="123.75" customHeight="1">
      <c r="B31" s="261">
        <v>8</v>
      </c>
      <c r="C31" s="268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459" t="s">
        <v>97</v>
      </c>
      <c r="U31" s="393"/>
      <c r="V31" s="394"/>
      <c r="W31" s="460" t="s">
        <v>62</v>
      </c>
      <c r="X31" s="461"/>
      <c r="Y31" s="461"/>
      <c r="Z31" s="461"/>
      <c r="AA31" s="461"/>
      <c r="AB31" s="461"/>
      <c r="AC31" s="461"/>
      <c r="AD31" s="462"/>
      <c r="AE31" s="145">
        <v>4</v>
      </c>
      <c r="AF31" s="146">
        <f>AE31*30</f>
        <v>120</v>
      </c>
      <c r="AG31" s="146">
        <v>54</v>
      </c>
      <c r="AH31" s="146">
        <v>36</v>
      </c>
      <c r="AI31" s="146"/>
      <c r="AJ31" s="146">
        <v>18</v>
      </c>
      <c r="AK31" s="146"/>
      <c r="AL31" s="146"/>
      <c r="AM31" s="147"/>
      <c r="AN31" s="148"/>
      <c r="AO31" s="149">
        <f>AF31-AG31</f>
        <v>66</v>
      </c>
      <c r="AP31" s="150">
        <v>1</v>
      </c>
      <c r="AQ31" s="151"/>
      <c r="AR31" s="151">
        <v>1</v>
      </c>
      <c r="AS31" s="152"/>
      <c r="AT31" s="153"/>
      <c r="AU31" s="151"/>
      <c r="AV31" s="151"/>
      <c r="AW31" s="152"/>
      <c r="AX31" s="150">
        <v>3</v>
      </c>
      <c r="AY31" s="151">
        <v>2</v>
      </c>
      <c r="AZ31" s="151">
        <v>1</v>
      </c>
      <c r="BA31" s="154"/>
      <c r="BB31" s="155"/>
      <c r="BC31" s="112"/>
      <c r="BD31" s="112"/>
      <c r="BE31" s="113"/>
      <c r="BF31" s="237"/>
    </row>
    <row r="32" spans="2:58" ht="123.75" customHeight="1">
      <c r="B32" s="105">
        <v>9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463" t="s">
        <v>130</v>
      </c>
      <c r="U32" s="463"/>
      <c r="V32" s="464"/>
      <c r="W32" s="465" t="s">
        <v>62</v>
      </c>
      <c r="X32" s="466"/>
      <c r="Y32" s="466"/>
      <c r="Z32" s="466"/>
      <c r="AA32" s="466"/>
      <c r="AB32" s="466"/>
      <c r="AC32" s="466"/>
      <c r="AD32" s="467"/>
      <c r="AE32" s="145">
        <v>10.5</v>
      </c>
      <c r="AF32" s="146">
        <f>AE32*30</f>
        <v>315</v>
      </c>
      <c r="AG32" s="146">
        <f>AH32+AL32</f>
        <v>144</v>
      </c>
      <c r="AH32" s="146">
        <v>18</v>
      </c>
      <c r="AI32" s="146"/>
      <c r="AJ32" s="146"/>
      <c r="AK32" s="146"/>
      <c r="AL32" s="146">
        <f>BA32*18</f>
        <v>126</v>
      </c>
      <c r="AM32" s="147"/>
      <c r="AN32" s="148"/>
      <c r="AO32" s="149">
        <f>AF32-AG32</f>
        <v>171</v>
      </c>
      <c r="AP32" s="150">
        <v>1</v>
      </c>
      <c r="AQ32" s="151"/>
      <c r="AR32" s="151">
        <v>1</v>
      </c>
      <c r="AS32" s="152"/>
      <c r="AT32" s="153"/>
      <c r="AU32" s="151"/>
      <c r="AV32" s="151"/>
      <c r="AW32" s="152"/>
      <c r="AX32" s="150">
        <v>8</v>
      </c>
      <c r="AY32" s="151">
        <v>1</v>
      </c>
      <c r="AZ32" s="151"/>
      <c r="BA32" s="154">
        <v>7</v>
      </c>
      <c r="BB32" s="155"/>
      <c r="BC32" s="112"/>
      <c r="BD32" s="112"/>
      <c r="BE32" s="113"/>
      <c r="BF32" s="237"/>
    </row>
    <row r="33" spans="2:58" ht="111" customHeight="1">
      <c r="B33" s="105">
        <v>10</v>
      </c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463" t="s">
        <v>131</v>
      </c>
      <c r="U33" s="463"/>
      <c r="V33" s="464"/>
      <c r="W33" s="465" t="s">
        <v>62</v>
      </c>
      <c r="X33" s="466"/>
      <c r="Y33" s="466"/>
      <c r="Z33" s="466"/>
      <c r="AA33" s="466"/>
      <c r="AB33" s="466"/>
      <c r="AC33" s="466"/>
      <c r="AD33" s="467"/>
      <c r="AE33" s="145">
        <v>3.5</v>
      </c>
      <c r="AF33" s="146">
        <f>AE33*30</f>
        <v>105</v>
      </c>
      <c r="AG33" s="146">
        <v>18</v>
      </c>
      <c r="AH33" s="146"/>
      <c r="AI33" s="146"/>
      <c r="AJ33" s="146"/>
      <c r="AK33" s="146"/>
      <c r="AL33" s="146">
        <v>18</v>
      </c>
      <c r="AM33" s="147"/>
      <c r="AN33" s="148"/>
      <c r="AO33" s="270">
        <f>AF33-AG33</f>
        <v>87</v>
      </c>
      <c r="AP33" s="150"/>
      <c r="AQ33" s="151">
        <v>2</v>
      </c>
      <c r="AR33" s="151"/>
      <c r="AS33" s="152"/>
      <c r="AT33" s="153"/>
      <c r="AU33" s="151"/>
      <c r="AV33" s="151"/>
      <c r="AW33" s="152"/>
      <c r="AX33" s="150"/>
      <c r="AY33" s="151"/>
      <c r="AZ33" s="151"/>
      <c r="BA33" s="154"/>
      <c r="BB33" s="155">
        <v>1</v>
      </c>
      <c r="BC33" s="112"/>
      <c r="BD33" s="112"/>
      <c r="BE33" s="113">
        <v>1</v>
      </c>
      <c r="BF33" s="237"/>
    </row>
    <row r="34" spans="2:58" ht="132" customHeight="1" thickBot="1">
      <c r="B34" s="156">
        <v>11</v>
      </c>
      <c r="C34" s="115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444" t="s">
        <v>98</v>
      </c>
      <c r="U34" s="444"/>
      <c r="V34" s="445"/>
      <c r="W34" s="446" t="s">
        <v>62</v>
      </c>
      <c r="X34" s="447"/>
      <c r="Y34" s="447"/>
      <c r="Z34" s="447"/>
      <c r="AA34" s="447"/>
      <c r="AB34" s="447"/>
      <c r="AC34" s="447"/>
      <c r="AD34" s="448"/>
      <c r="AE34" s="145">
        <v>1</v>
      </c>
      <c r="AF34" s="146">
        <v>30</v>
      </c>
      <c r="AG34" s="146"/>
      <c r="AH34" s="146"/>
      <c r="AI34" s="146"/>
      <c r="AJ34" s="146"/>
      <c r="AK34" s="146"/>
      <c r="AL34" s="146"/>
      <c r="AM34" s="147"/>
      <c r="AN34" s="148"/>
      <c r="AO34" s="149">
        <v>30</v>
      </c>
      <c r="AP34" s="150"/>
      <c r="AQ34" s="151">
        <v>2</v>
      </c>
      <c r="AR34" s="151"/>
      <c r="AS34" s="152"/>
      <c r="AT34" s="153">
        <v>2</v>
      </c>
      <c r="AU34" s="151"/>
      <c r="AV34" s="151"/>
      <c r="AW34" s="152"/>
      <c r="AX34" s="150"/>
      <c r="AY34" s="151"/>
      <c r="AZ34" s="151"/>
      <c r="BA34" s="154"/>
      <c r="BB34" s="155"/>
      <c r="BC34" s="112"/>
      <c r="BD34" s="112"/>
      <c r="BE34" s="113"/>
      <c r="BF34" s="237"/>
    </row>
    <row r="35" spans="2:62" s="21" customFormat="1" ht="69.75" customHeight="1" thickBot="1">
      <c r="B35" s="130"/>
      <c r="C35" s="131"/>
      <c r="D35" s="449" t="s">
        <v>67</v>
      </c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49"/>
      <c r="U35" s="449"/>
      <c r="V35" s="449"/>
      <c r="W35" s="449"/>
      <c r="X35" s="449"/>
      <c r="Y35" s="449"/>
      <c r="Z35" s="449"/>
      <c r="AA35" s="449"/>
      <c r="AB35" s="449"/>
      <c r="AC35" s="449"/>
      <c r="AD35" s="450"/>
      <c r="AE35" s="157">
        <f>SUM(AE29:AE34)</f>
        <v>26</v>
      </c>
      <c r="AF35" s="158">
        <f>SUM(AF29:AF34)</f>
        <v>780</v>
      </c>
      <c r="AG35" s="158">
        <f>SUM(AG29:AG34)</f>
        <v>306</v>
      </c>
      <c r="AH35" s="158">
        <f>SUM(AH29:AH34)</f>
        <v>90</v>
      </c>
      <c r="AI35" s="158"/>
      <c r="AJ35" s="158">
        <f>SUM(AJ29:AJ34)</f>
        <v>36</v>
      </c>
      <c r="AK35" s="158"/>
      <c r="AL35" s="158">
        <f>SUM(AL29:AL34)</f>
        <v>180</v>
      </c>
      <c r="AM35" s="159"/>
      <c r="AN35" s="160"/>
      <c r="AO35" s="161">
        <f>SUM(AO29:AO34)</f>
        <v>474</v>
      </c>
      <c r="AP35" s="162">
        <v>3</v>
      </c>
      <c r="AQ35" s="163">
        <v>3</v>
      </c>
      <c r="AR35" s="163">
        <v>3</v>
      </c>
      <c r="AS35" s="164"/>
      <c r="AT35" s="165">
        <v>2</v>
      </c>
      <c r="AU35" s="163"/>
      <c r="AV35" s="163"/>
      <c r="AW35" s="164"/>
      <c r="AX35" s="162">
        <f>SUM(AX29:AX34)</f>
        <v>16</v>
      </c>
      <c r="AY35" s="163">
        <f>SUM(AY29:AY34)</f>
        <v>5</v>
      </c>
      <c r="AZ35" s="163">
        <f>SUM(AZ29:AZ34)</f>
        <v>2</v>
      </c>
      <c r="BA35" s="271">
        <f>SUM(BA29:BA34)</f>
        <v>9</v>
      </c>
      <c r="BB35" s="272">
        <v>1</v>
      </c>
      <c r="BC35" s="273"/>
      <c r="BD35" s="273"/>
      <c r="BE35" s="274">
        <v>1</v>
      </c>
      <c r="BF35" s="275"/>
      <c r="BG35" s="22"/>
      <c r="BH35" s="23"/>
      <c r="BI35" s="24"/>
      <c r="BJ35" s="24"/>
    </row>
    <row r="36" spans="2:62" s="21" customFormat="1" ht="71.25" customHeight="1" thickBot="1">
      <c r="B36" s="168"/>
      <c r="C36" s="169"/>
      <c r="D36" s="170" t="s">
        <v>57</v>
      </c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451" t="s">
        <v>77</v>
      </c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451"/>
      <c r="AJ36" s="451"/>
      <c r="AK36" s="451"/>
      <c r="AL36" s="451"/>
      <c r="AM36" s="451"/>
      <c r="AN36" s="451"/>
      <c r="AO36" s="451"/>
      <c r="AP36" s="451"/>
      <c r="AQ36" s="451"/>
      <c r="AR36" s="451"/>
      <c r="AS36" s="451"/>
      <c r="AT36" s="451"/>
      <c r="AU36" s="451"/>
      <c r="AV36" s="451"/>
      <c r="AW36" s="451"/>
      <c r="AX36" s="451"/>
      <c r="AY36" s="451"/>
      <c r="AZ36" s="451"/>
      <c r="BA36" s="451"/>
      <c r="BB36" s="451"/>
      <c r="BC36" s="451"/>
      <c r="BD36" s="451"/>
      <c r="BE36" s="452"/>
      <c r="BF36" s="260"/>
      <c r="BH36" s="25"/>
      <c r="BI36" s="24"/>
      <c r="BJ36" s="24"/>
    </row>
    <row r="37" spans="2:58" ht="108.75" customHeight="1">
      <c r="B37" s="89">
        <v>12</v>
      </c>
      <c r="C37" s="143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276"/>
      <c r="T37" s="453" t="s">
        <v>100</v>
      </c>
      <c r="U37" s="454"/>
      <c r="V37" s="455"/>
      <c r="W37" s="456" t="s">
        <v>62</v>
      </c>
      <c r="X37" s="457"/>
      <c r="Y37" s="457"/>
      <c r="Z37" s="457"/>
      <c r="AA37" s="457"/>
      <c r="AB37" s="457"/>
      <c r="AC37" s="457"/>
      <c r="AD37" s="458"/>
      <c r="AE37" s="199">
        <v>2</v>
      </c>
      <c r="AF37" s="200">
        <f>AE37*30</f>
        <v>60</v>
      </c>
      <c r="AG37" s="200">
        <v>27</v>
      </c>
      <c r="AH37" s="200">
        <v>9</v>
      </c>
      <c r="AI37" s="200"/>
      <c r="AJ37" s="200"/>
      <c r="AK37" s="200"/>
      <c r="AL37" s="200">
        <v>18</v>
      </c>
      <c r="AM37" s="277"/>
      <c r="AN37" s="201"/>
      <c r="AO37" s="202">
        <f>AF37-AG37</f>
        <v>33</v>
      </c>
      <c r="AP37" s="203"/>
      <c r="AQ37" s="204">
        <v>1</v>
      </c>
      <c r="AR37" s="204"/>
      <c r="AS37" s="205"/>
      <c r="AT37" s="206"/>
      <c r="AU37" s="204"/>
      <c r="AV37" s="204"/>
      <c r="AW37" s="205"/>
      <c r="AX37" s="203">
        <v>1.5</v>
      </c>
      <c r="AY37" s="204">
        <v>0.5</v>
      </c>
      <c r="AZ37" s="204"/>
      <c r="BA37" s="207">
        <v>1</v>
      </c>
      <c r="BB37" s="208"/>
      <c r="BC37" s="166"/>
      <c r="BD37" s="166"/>
      <c r="BE37" s="167"/>
      <c r="BF37" s="237"/>
    </row>
    <row r="38" spans="2:58" ht="111" customHeight="1" thickBot="1">
      <c r="B38" s="114">
        <v>13</v>
      </c>
      <c r="C38" s="278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80"/>
      <c r="T38" s="427" t="s">
        <v>99</v>
      </c>
      <c r="U38" s="428"/>
      <c r="V38" s="429"/>
      <c r="W38" s="430" t="s">
        <v>62</v>
      </c>
      <c r="X38" s="431"/>
      <c r="Y38" s="431"/>
      <c r="Z38" s="431"/>
      <c r="AA38" s="431"/>
      <c r="AB38" s="431"/>
      <c r="AC38" s="431"/>
      <c r="AD38" s="432"/>
      <c r="AE38" s="118">
        <v>2</v>
      </c>
      <c r="AF38" s="119">
        <f>AE38*30</f>
        <v>60</v>
      </c>
      <c r="AG38" s="119">
        <v>18</v>
      </c>
      <c r="AH38" s="119"/>
      <c r="AI38" s="119"/>
      <c r="AJ38" s="119"/>
      <c r="AK38" s="119"/>
      <c r="AL38" s="119">
        <v>18</v>
      </c>
      <c r="AM38" s="173"/>
      <c r="AN38" s="120"/>
      <c r="AO38" s="121">
        <f>AF38-AG38</f>
        <v>42</v>
      </c>
      <c r="AP38" s="122"/>
      <c r="AQ38" s="123">
        <v>2</v>
      </c>
      <c r="AR38" s="123"/>
      <c r="AS38" s="126"/>
      <c r="AT38" s="125"/>
      <c r="AU38" s="123"/>
      <c r="AV38" s="123"/>
      <c r="AW38" s="126"/>
      <c r="AX38" s="122"/>
      <c r="AY38" s="123"/>
      <c r="AZ38" s="123"/>
      <c r="BA38" s="124"/>
      <c r="BB38" s="174">
        <v>1</v>
      </c>
      <c r="BC38" s="175"/>
      <c r="BD38" s="175"/>
      <c r="BE38" s="176">
        <v>1</v>
      </c>
      <c r="BF38" s="237"/>
    </row>
    <row r="39" spans="2:58" ht="84" customHeight="1" thickBot="1">
      <c r="B39" s="433" t="s">
        <v>84</v>
      </c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177">
        <f>SUM(AE37:AE38)</f>
        <v>4</v>
      </c>
      <c r="AF39" s="178">
        <f>SUM(AF37:AF38)</f>
        <v>120</v>
      </c>
      <c r="AG39" s="178">
        <f>SUM(AG37:AG38)</f>
        <v>45</v>
      </c>
      <c r="AH39" s="178">
        <f>AH37</f>
        <v>9</v>
      </c>
      <c r="AI39" s="178"/>
      <c r="AJ39" s="178"/>
      <c r="AK39" s="178"/>
      <c r="AL39" s="178">
        <f>SUM(AL37:AL38)</f>
        <v>36</v>
      </c>
      <c r="AM39" s="179"/>
      <c r="AN39" s="179"/>
      <c r="AO39" s="180">
        <f>SUM(AO37:AO38)</f>
        <v>75</v>
      </c>
      <c r="AP39" s="181"/>
      <c r="AQ39" s="182">
        <v>2</v>
      </c>
      <c r="AR39" s="182"/>
      <c r="AS39" s="183"/>
      <c r="AT39" s="181"/>
      <c r="AU39" s="182"/>
      <c r="AV39" s="182"/>
      <c r="AW39" s="183">
        <v>1</v>
      </c>
      <c r="AX39" s="184">
        <f>AX37</f>
        <v>1.5</v>
      </c>
      <c r="AY39" s="182">
        <f>AY37</f>
        <v>0.5</v>
      </c>
      <c r="AZ39" s="182"/>
      <c r="BA39" s="185">
        <f>BA37</f>
        <v>1</v>
      </c>
      <c r="BB39" s="186">
        <f>BB38</f>
        <v>1</v>
      </c>
      <c r="BC39" s="187"/>
      <c r="BD39" s="187"/>
      <c r="BE39" s="188">
        <f>BE38</f>
        <v>1</v>
      </c>
      <c r="BF39" s="237"/>
    </row>
    <row r="40" spans="2:66" s="18" customFormat="1" ht="69" customHeight="1" thickBot="1">
      <c r="B40" s="435" t="s">
        <v>83</v>
      </c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7"/>
      <c r="AE40" s="189">
        <f>AE39+AE35+AE27</f>
        <v>41</v>
      </c>
      <c r="AF40" s="190">
        <f>AF39+AF35+AF27</f>
        <v>1230</v>
      </c>
      <c r="AG40" s="190">
        <f>AG39+AG35+AG27</f>
        <v>567</v>
      </c>
      <c r="AH40" s="190">
        <f>AH39+AH35+AH27</f>
        <v>171</v>
      </c>
      <c r="AI40" s="190"/>
      <c r="AJ40" s="190">
        <f>AJ39+AJ35+AJ27</f>
        <v>180</v>
      </c>
      <c r="AK40" s="190"/>
      <c r="AL40" s="190">
        <f>AL39+AL35</f>
        <v>216</v>
      </c>
      <c r="AM40" s="190"/>
      <c r="AN40" s="191"/>
      <c r="AO40" s="192">
        <f>AO39+AO35+AO27</f>
        <v>663</v>
      </c>
      <c r="AP40" s="193">
        <f>AP39+AP35+AP27</f>
        <v>3</v>
      </c>
      <c r="AQ40" s="194">
        <f>AQ39+AQ35+AQ27</f>
        <v>9</v>
      </c>
      <c r="AR40" s="194">
        <f>AR39+AR35+AR27</f>
        <v>7</v>
      </c>
      <c r="AS40" s="195"/>
      <c r="AT40" s="193">
        <v>2</v>
      </c>
      <c r="AU40" s="194"/>
      <c r="AV40" s="194"/>
      <c r="AW40" s="195">
        <v>1</v>
      </c>
      <c r="AX40" s="281">
        <f>AX39+AX35+AX27</f>
        <v>24.5</v>
      </c>
      <c r="AY40" s="194">
        <f>AY39+AY35+AY27</f>
        <v>8.5</v>
      </c>
      <c r="AZ40" s="194">
        <f>AZ39+AZ35+AZ27</f>
        <v>6</v>
      </c>
      <c r="BA40" s="191">
        <f>BA39+BA35+BA27</f>
        <v>10</v>
      </c>
      <c r="BB40" s="193">
        <f>BB39+BB35+BB27</f>
        <v>7</v>
      </c>
      <c r="BC40" s="194">
        <f>BC27</f>
        <v>1</v>
      </c>
      <c r="BD40" s="194">
        <f>BD27</f>
        <v>4</v>
      </c>
      <c r="BE40" s="195">
        <f>BE39+BE35</f>
        <v>2</v>
      </c>
      <c r="BF40" s="282"/>
      <c r="BG40" s="26"/>
      <c r="BH40" s="26"/>
      <c r="BI40" s="26"/>
      <c r="BJ40" s="26"/>
      <c r="BK40" s="27"/>
      <c r="BL40" s="28"/>
      <c r="BM40" s="20"/>
      <c r="BN40" s="20"/>
    </row>
    <row r="41" spans="2:66" s="30" customFormat="1" ht="72" customHeight="1" thickBot="1">
      <c r="B41" s="438" t="s">
        <v>78</v>
      </c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39"/>
      <c r="AL41" s="439"/>
      <c r="AM41" s="439"/>
      <c r="AN41" s="439"/>
      <c r="AO41" s="439"/>
      <c r="AP41" s="439"/>
      <c r="AQ41" s="439"/>
      <c r="AR41" s="439"/>
      <c r="AS41" s="439"/>
      <c r="AT41" s="439"/>
      <c r="AU41" s="439"/>
      <c r="AV41" s="439"/>
      <c r="AW41" s="439"/>
      <c r="AX41" s="439"/>
      <c r="AY41" s="439"/>
      <c r="AZ41" s="439"/>
      <c r="BA41" s="439"/>
      <c r="BB41" s="439"/>
      <c r="BC41" s="439"/>
      <c r="BD41" s="439"/>
      <c r="BE41" s="440"/>
      <c r="BF41" s="283"/>
      <c r="BG41" s="29"/>
      <c r="BH41" s="29"/>
      <c r="BI41" s="29"/>
      <c r="BJ41" s="29"/>
      <c r="BL41" s="28"/>
      <c r="BM41" s="31"/>
      <c r="BN41" s="31"/>
    </row>
    <row r="42" spans="2:66" s="30" customFormat="1" ht="75" customHeight="1" thickBot="1">
      <c r="B42" s="441" t="s">
        <v>79</v>
      </c>
      <c r="C42" s="442"/>
      <c r="D42" s="442"/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2"/>
      <c r="AJ42" s="442"/>
      <c r="AK42" s="442"/>
      <c r="AL42" s="442"/>
      <c r="AM42" s="442"/>
      <c r="AN42" s="442"/>
      <c r="AO42" s="442"/>
      <c r="AP42" s="442"/>
      <c r="AQ42" s="442"/>
      <c r="AR42" s="442"/>
      <c r="AS42" s="442"/>
      <c r="AT42" s="442"/>
      <c r="AU42" s="442"/>
      <c r="AV42" s="442"/>
      <c r="AW42" s="442"/>
      <c r="AX42" s="442"/>
      <c r="AY42" s="442"/>
      <c r="AZ42" s="442"/>
      <c r="BA42" s="442"/>
      <c r="BB42" s="442"/>
      <c r="BC42" s="442"/>
      <c r="BD42" s="442"/>
      <c r="BE42" s="443"/>
      <c r="BF42" s="260"/>
      <c r="BG42" s="19"/>
      <c r="BH42" s="19"/>
      <c r="BI42" s="19"/>
      <c r="BJ42" s="19"/>
      <c r="BL42" s="28"/>
      <c r="BM42" s="31"/>
      <c r="BN42" s="31"/>
    </row>
    <row r="43" spans="2:66" s="30" customFormat="1" ht="93" customHeight="1">
      <c r="B43" s="401" t="s">
        <v>80</v>
      </c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3"/>
      <c r="W43" s="407" t="s">
        <v>6</v>
      </c>
      <c r="X43" s="408"/>
      <c r="Y43" s="408"/>
      <c r="Z43" s="408"/>
      <c r="AA43" s="408"/>
      <c r="AB43" s="409"/>
      <c r="AC43" s="413" t="s">
        <v>81</v>
      </c>
      <c r="AD43" s="414"/>
      <c r="AE43" s="415"/>
      <c r="AF43" s="416"/>
      <c r="AG43" s="416"/>
      <c r="AH43" s="416"/>
      <c r="AI43" s="416"/>
      <c r="AJ43" s="416"/>
      <c r="AK43" s="416"/>
      <c r="AL43" s="416"/>
      <c r="AM43" s="416"/>
      <c r="AN43" s="416"/>
      <c r="AO43" s="416"/>
      <c r="AP43" s="416"/>
      <c r="AQ43" s="416"/>
      <c r="AR43" s="416"/>
      <c r="AS43" s="416"/>
      <c r="AT43" s="416"/>
      <c r="AU43" s="416"/>
      <c r="AV43" s="416"/>
      <c r="AW43" s="416"/>
      <c r="AX43" s="416"/>
      <c r="AY43" s="416"/>
      <c r="AZ43" s="416"/>
      <c r="BA43" s="416"/>
      <c r="BB43" s="416"/>
      <c r="BC43" s="416"/>
      <c r="BD43" s="416"/>
      <c r="BE43" s="417"/>
      <c r="BF43" s="260"/>
      <c r="BG43" s="19"/>
      <c r="BH43" s="19"/>
      <c r="BI43" s="19"/>
      <c r="BJ43" s="19"/>
      <c r="BL43" s="28"/>
      <c r="BM43" s="31"/>
      <c r="BN43" s="31"/>
    </row>
    <row r="44" spans="2:66" s="30" customFormat="1" ht="75" customHeight="1" thickBot="1">
      <c r="B44" s="404"/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6"/>
      <c r="W44" s="410"/>
      <c r="X44" s="411"/>
      <c r="Y44" s="411"/>
      <c r="Z44" s="411"/>
      <c r="AA44" s="411"/>
      <c r="AB44" s="412"/>
      <c r="AC44" s="196" t="s">
        <v>34</v>
      </c>
      <c r="AD44" s="197" t="s">
        <v>35</v>
      </c>
      <c r="AE44" s="418"/>
      <c r="AF44" s="419"/>
      <c r="AG44" s="419"/>
      <c r="AH44" s="419"/>
      <c r="AI44" s="419"/>
      <c r="AJ44" s="419"/>
      <c r="AK44" s="419"/>
      <c r="AL44" s="419"/>
      <c r="AM44" s="419"/>
      <c r="AN44" s="419"/>
      <c r="AO44" s="419"/>
      <c r="AP44" s="419"/>
      <c r="AQ44" s="419"/>
      <c r="AR44" s="419"/>
      <c r="AS44" s="419"/>
      <c r="AT44" s="419"/>
      <c r="AU44" s="419"/>
      <c r="AV44" s="419"/>
      <c r="AW44" s="419"/>
      <c r="AX44" s="419"/>
      <c r="AY44" s="419"/>
      <c r="AZ44" s="419"/>
      <c r="BA44" s="419"/>
      <c r="BB44" s="419"/>
      <c r="BC44" s="419"/>
      <c r="BD44" s="419"/>
      <c r="BE44" s="420"/>
      <c r="BF44" s="260"/>
      <c r="BG44" s="19"/>
      <c r="BH44" s="19"/>
      <c r="BI44" s="19"/>
      <c r="BJ44" s="19"/>
      <c r="BL44" s="28"/>
      <c r="BM44" s="31"/>
      <c r="BN44" s="31"/>
    </row>
    <row r="45" spans="2:58" ht="103.5" customHeight="1">
      <c r="B45" s="284">
        <v>14</v>
      </c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85"/>
      <c r="T45" s="421" t="s">
        <v>101</v>
      </c>
      <c r="U45" s="422"/>
      <c r="V45" s="423"/>
      <c r="W45" s="424"/>
      <c r="X45" s="425"/>
      <c r="Y45" s="425"/>
      <c r="Z45" s="425"/>
      <c r="AA45" s="425"/>
      <c r="AB45" s="426"/>
      <c r="AC45" s="286"/>
      <c r="AD45" s="198"/>
      <c r="AE45" s="287"/>
      <c r="AF45" s="146"/>
      <c r="AG45" s="146"/>
      <c r="AH45" s="146"/>
      <c r="AI45" s="146"/>
      <c r="AJ45" s="146"/>
      <c r="AK45" s="288"/>
      <c r="AL45" s="146"/>
      <c r="AM45" s="146"/>
      <c r="AN45" s="289"/>
      <c r="AO45" s="149"/>
      <c r="AP45" s="153"/>
      <c r="AQ45" s="151"/>
      <c r="AR45" s="151"/>
      <c r="AS45" s="152"/>
      <c r="AT45" s="153"/>
      <c r="AU45" s="151"/>
      <c r="AV45" s="151"/>
      <c r="AW45" s="152"/>
      <c r="AX45" s="153"/>
      <c r="AY45" s="151"/>
      <c r="AZ45" s="151"/>
      <c r="BA45" s="152"/>
      <c r="BB45" s="111"/>
      <c r="BC45" s="112"/>
      <c r="BD45" s="112"/>
      <c r="BE45" s="113"/>
      <c r="BF45" s="237"/>
    </row>
    <row r="46" spans="2:58" ht="120" customHeight="1">
      <c r="B46" s="290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2"/>
      <c r="T46" s="392" t="s">
        <v>102</v>
      </c>
      <c r="U46" s="393"/>
      <c r="V46" s="394"/>
      <c r="W46" s="395" t="s">
        <v>62</v>
      </c>
      <c r="X46" s="396"/>
      <c r="Y46" s="396"/>
      <c r="Z46" s="396"/>
      <c r="AA46" s="396"/>
      <c r="AB46" s="397"/>
      <c r="AC46" s="291"/>
      <c r="AD46" s="292"/>
      <c r="AE46" s="291">
        <v>8</v>
      </c>
      <c r="AF46" s="106">
        <f>AE46*30</f>
        <v>240</v>
      </c>
      <c r="AG46" s="106">
        <v>126</v>
      </c>
      <c r="AH46" s="106">
        <v>72</v>
      </c>
      <c r="AI46" s="106"/>
      <c r="AJ46" s="106">
        <v>9</v>
      </c>
      <c r="AK46" s="91"/>
      <c r="AL46" s="106">
        <v>45</v>
      </c>
      <c r="AM46" s="106"/>
      <c r="AN46" s="293"/>
      <c r="AO46" s="107">
        <f>AF46-AG46</f>
        <v>114</v>
      </c>
      <c r="AP46" s="109">
        <v>2</v>
      </c>
      <c r="AQ46" s="108"/>
      <c r="AR46" s="108">
        <v>2</v>
      </c>
      <c r="AS46" s="110"/>
      <c r="AT46" s="109"/>
      <c r="AU46" s="108"/>
      <c r="AV46" s="108"/>
      <c r="AW46" s="110"/>
      <c r="AX46" s="109"/>
      <c r="AY46" s="108"/>
      <c r="AZ46" s="108"/>
      <c r="BA46" s="110"/>
      <c r="BB46" s="294">
        <v>7</v>
      </c>
      <c r="BC46" s="171">
        <v>4</v>
      </c>
      <c r="BD46" s="171">
        <v>0.5</v>
      </c>
      <c r="BE46" s="172">
        <v>2.5</v>
      </c>
      <c r="BF46" s="237"/>
    </row>
    <row r="47" spans="2:58" ht="123.75" customHeight="1">
      <c r="B47" s="2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2"/>
      <c r="T47" s="392" t="s">
        <v>103</v>
      </c>
      <c r="U47" s="393"/>
      <c r="V47" s="394"/>
      <c r="W47" s="395" t="s">
        <v>62</v>
      </c>
      <c r="X47" s="396"/>
      <c r="Y47" s="396"/>
      <c r="Z47" s="396"/>
      <c r="AA47" s="396"/>
      <c r="AB47" s="397"/>
      <c r="AC47" s="291"/>
      <c r="AD47" s="292"/>
      <c r="AE47" s="291">
        <f>AE46</f>
        <v>8</v>
      </c>
      <c r="AF47" s="106">
        <f>AF46</f>
        <v>240</v>
      </c>
      <c r="AG47" s="106">
        <f>AG46</f>
        <v>126</v>
      </c>
      <c r="AH47" s="106">
        <f>AH46</f>
        <v>72</v>
      </c>
      <c r="AI47" s="106"/>
      <c r="AJ47" s="106">
        <f>AJ46</f>
        <v>9</v>
      </c>
      <c r="AK47" s="295"/>
      <c r="AL47" s="106">
        <f>AL46</f>
        <v>45</v>
      </c>
      <c r="AM47" s="106"/>
      <c r="AN47" s="293"/>
      <c r="AO47" s="107">
        <f>AF47-AG47</f>
        <v>114</v>
      </c>
      <c r="AP47" s="109">
        <v>2</v>
      </c>
      <c r="AQ47" s="108"/>
      <c r="AR47" s="108">
        <v>2</v>
      </c>
      <c r="AS47" s="110"/>
      <c r="AT47" s="109"/>
      <c r="AU47" s="108"/>
      <c r="AV47" s="108"/>
      <c r="AW47" s="110"/>
      <c r="AX47" s="109"/>
      <c r="AY47" s="108"/>
      <c r="AZ47" s="108"/>
      <c r="BA47" s="110"/>
      <c r="BB47" s="294">
        <v>7</v>
      </c>
      <c r="BC47" s="171">
        <v>4</v>
      </c>
      <c r="BD47" s="171">
        <v>0.5</v>
      </c>
      <c r="BE47" s="172">
        <v>2.5</v>
      </c>
      <c r="BF47" s="237"/>
    </row>
    <row r="48" spans="2:58" ht="120" customHeight="1">
      <c r="B48" s="290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2"/>
      <c r="T48" s="392" t="s">
        <v>104</v>
      </c>
      <c r="U48" s="393"/>
      <c r="V48" s="394"/>
      <c r="W48" s="395" t="s">
        <v>62</v>
      </c>
      <c r="X48" s="396"/>
      <c r="Y48" s="396"/>
      <c r="Z48" s="396"/>
      <c r="AA48" s="396"/>
      <c r="AB48" s="397"/>
      <c r="AC48" s="291"/>
      <c r="AD48" s="292"/>
      <c r="AE48" s="291">
        <f aca="true" t="shared" si="0" ref="AE48:AH49">AE47</f>
        <v>8</v>
      </c>
      <c r="AF48" s="106">
        <f t="shared" si="0"/>
        <v>240</v>
      </c>
      <c r="AG48" s="106">
        <f t="shared" si="0"/>
        <v>126</v>
      </c>
      <c r="AH48" s="106">
        <f t="shared" si="0"/>
        <v>72</v>
      </c>
      <c r="AI48" s="106"/>
      <c r="AJ48" s="106">
        <f>AJ47</f>
        <v>9</v>
      </c>
      <c r="AK48" s="295"/>
      <c r="AL48" s="106">
        <f>AL47</f>
        <v>45</v>
      </c>
      <c r="AM48" s="106"/>
      <c r="AN48" s="293"/>
      <c r="AO48" s="107">
        <f>AF48-AG48</f>
        <v>114</v>
      </c>
      <c r="AP48" s="109">
        <v>2</v>
      </c>
      <c r="AQ48" s="108"/>
      <c r="AR48" s="108">
        <v>2</v>
      </c>
      <c r="AS48" s="110"/>
      <c r="AT48" s="109"/>
      <c r="AU48" s="108"/>
      <c r="AV48" s="108"/>
      <c r="AW48" s="110"/>
      <c r="AX48" s="109"/>
      <c r="AY48" s="108"/>
      <c r="AZ48" s="108"/>
      <c r="BA48" s="110"/>
      <c r="BB48" s="294">
        <v>7</v>
      </c>
      <c r="BC48" s="171">
        <v>4</v>
      </c>
      <c r="BD48" s="171">
        <v>0.5</v>
      </c>
      <c r="BE48" s="172">
        <v>2.5</v>
      </c>
      <c r="BF48" s="237"/>
    </row>
    <row r="49" spans="2:58" ht="115.5" customHeight="1">
      <c r="B49" s="290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  <c r="T49" s="392" t="s">
        <v>105</v>
      </c>
      <c r="U49" s="393"/>
      <c r="V49" s="394"/>
      <c r="W49" s="395" t="s">
        <v>62</v>
      </c>
      <c r="X49" s="396"/>
      <c r="Y49" s="396"/>
      <c r="Z49" s="396"/>
      <c r="AA49" s="396"/>
      <c r="AB49" s="397"/>
      <c r="AC49" s="291"/>
      <c r="AD49" s="292"/>
      <c r="AE49" s="291">
        <f t="shared" si="0"/>
        <v>8</v>
      </c>
      <c r="AF49" s="106">
        <f t="shared" si="0"/>
        <v>240</v>
      </c>
      <c r="AG49" s="106">
        <f t="shared" si="0"/>
        <v>126</v>
      </c>
      <c r="AH49" s="106">
        <f t="shared" si="0"/>
        <v>72</v>
      </c>
      <c r="AI49" s="106"/>
      <c r="AJ49" s="106">
        <f>AJ48</f>
        <v>9</v>
      </c>
      <c r="AK49" s="295"/>
      <c r="AL49" s="106">
        <f>AL48</f>
        <v>45</v>
      </c>
      <c r="AM49" s="106"/>
      <c r="AN49" s="293"/>
      <c r="AO49" s="107">
        <f>AF49-AG49</f>
        <v>114</v>
      </c>
      <c r="AP49" s="109">
        <v>2</v>
      </c>
      <c r="AQ49" s="108"/>
      <c r="AR49" s="108">
        <v>2</v>
      </c>
      <c r="AS49" s="110"/>
      <c r="AT49" s="109"/>
      <c r="AU49" s="108"/>
      <c r="AV49" s="108"/>
      <c r="AW49" s="110"/>
      <c r="AX49" s="109"/>
      <c r="AY49" s="108"/>
      <c r="AZ49" s="108"/>
      <c r="BA49" s="110"/>
      <c r="BB49" s="294">
        <v>7</v>
      </c>
      <c r="BC49" s="171">
        <v>4</v>
      </c>
      <c r="BD49" s="171">
        <v>0.5</v>
      </c>
      <c r="BE49" s="172">
        <v>2.5</v>
      </c>
      <c r="BF49" s="237"/>
    </row>
    <row r="50" spans="2:58" ht="103.5" customHeight="1">
      <c r="B50" s="290">
        <v>15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  <c r="T50" s="389" t="s">
        <v>106</v>
      </c>
      <c r="U50" s="390"/>
      <c r="V50" s="391"/>
      <c r="W50" s="398"/>
      <c r="X50" s="399"/>
      <c r="Y50" s="399"/>
      <c r="Z50" s="399"/>
      <c r="AA50" s="399"/>
      <c r="AB50" s="400"/>
      <c r="AC50" s="291"/>
      <c r="AD50" s="292"/>
      <c r="AE50" s="291"/>
      <c r="AF50" s="106"/>
      <c r="AG50" s="106"/>
      <c r="AH50" s="106"/>
      <c r="AI50" s="106"/>
      <c r="AJ50" s="106"/>
      <c r="AK50" s="295"/>
      <c r="AL50" s="106"/>
      <c r="AM50" s="106"/>
      <c r="AN50" s="293"/>
      <c r="AO50" s="107"/>
      <c r="AP50" s="109"/>
      <c r="AQ50" s="108"/>
      <c r="AR50" s="108"/>
      <c r="AS50" s="110"/>
      <c r="AT50" s="109"/>
      <c r="AU50" s="108"/>
      <c r="AV50" s="108"/>
      <c r="AW50" s="110"/>
      <c r="AX50" s="109"/>
      <c r="AY50" s="108"/>
      <c r="AZ50" s="108"/>
      <c r="BA50" s="110"/>
      <c r="BB50" s="294"/>
      <c r="BC50" s="171"/>
      <c r="BD50" s="171"/>
      <c r="BE50" s="172"/>
      <c r="BF50" s="237"/>
    </row>
    <row r="51" spans="2:58" ht="123.75" customHeight="1">
      <c r="B51" s="290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2"/>
      <c r="T51" s="392" t="s">
        <v>107</v>
      </c>
      <c r="U51" s="393"/>
      <c r="V51" s="394"/>
      <c r="W51" s="395" t="s">
        <v>62</v>
      </c>
      <c r="X51" s="396"/>
      <c r="Y51" s="396"/>
      <c r="Z51" s="396"/>
      <c r="AA51" s="396"/>
      <c r="AB51" s="397"/>
      <c r="AC51" s="291"/>
      <c r="AD51" s="292"/>
      <c r="AE51" s="291">
        <v>4</v>
      </c>
      <c r="AF51" s="106">
        <f>AE51*30</f>
        <v>120</v>
      </c>
      <c r="AG51" s="106">
        <v>54</v>
      </c>
      <c r="AH51" s="106">
        <v>36</v>
      </c>
      <c r="AI51" s="106"/>
      <c r="AJ51" s="106">
        <v>18</v>
      </c>
      <c r="AK51" s="295"/>
      <c r="AL51" s="106"/>
      <c r="AM51" s="106"/>
      <c r="AN51" s="293"/>
      <c r="AO51" s="107">
        <f>AF51-AG51</f>
        <v>66</v>
      </c>
      <c r="AP51" s="109">
        <v>2</v>
      </c>
      <c r="AQ51" s="108"/>
      <c r="AR51" s="108"/>
      <c r="AS51" s="110"/>
      <c r="AT51" s="109"/>
      <c r="AU51" s="108"/>
      <c r="AV51" s="108"/>
      <c r="AW51" s="110"/>
      <c r="AX51" s="109"/>
      <c r="AY51" s="108"/>
      <c r="AZ51" s="108"/>
      <c r="BA51" s="110"/>
      <c r="BB51" s="294">
        <v>3</v>
      </c>
      <c r="BC51" s="171">
        <v>2</v>
      </c>
      <c r="BD51" s="171">
        <v>1</v>
      </c>
      <c r="BE51" s="172"/>
      <c r="BF51" s="237"/>
    </row>
    <row r="52" spans="2:58" ht="115.5" customHeight="1">
      <c r="B52" s="290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2"/>
      <c r="T52" s="392" t="s">
        <v>108</v>
      </c>
      <c r="U52" s="393"/>
      <c r="V52" s="394"/>
      <c r="W52" s="395" t="s">
        <v>62</v>
      </c>
      <c r="X52" s="396"/>
      <c r="Y52" s="396"/>
      <c r="Z52" s="396"/>
      <c r="AA52" s="396"/>
      <c r="AB52" s="397"/>
      <c r="AC52" s="291"/>
      <c r="AD52" s="292"/>
      <c r="AE52" s="291">
        <v>4</v>
      </c>
      <c r="AF52" s="106">
        <f>AE52*30</f>
        <v>120</v>
      </c>
      <c r="AG52" s="106">
        <v>54</v>
      </c>
      <c r="AH52" s="106">
        <v>36</v>
      </c>
      <c r="AI52" s="106"/>
      <c r="AJ52" s="106">
        <v>18</v>
      </c>
      <c r="AK52" s="295"/>
      <c r="AL52" s="106"/>
      <c r="AM52" s="106"/>
      <c r="AN52" s="293"/>
      <c r="AO52" s="107">
        <f>AF52-AG52</f>
        <v>66</v>
      </c>
      <c r="AP52" s="109">
        <v>2</v>
      </c>
      <c r="AQ52" s="108"/>
      <c r="AR52" s="108"/>
      <c r="AS52" s="110"/>
      <c r="AT52" s="109"/>
      <c r="AU52" s="108"/>
      <c r="AV52" s="108"/>
      <c r="AW52" s="110"/>
      <c r="AX52" s="109"/>
      <c r="AY52" s="108"/>
      <c r="AZ52" s="108"/>
      <c r="BA52" s="110"/>
      <c r="BB52" s="294">
        <v>3</v>
      </c>
      <c r="BC52" s="171">
        <v>2</v>
      </c>
      <c r="BD52" s="171">
        <v>1</v>
      </c>
      <c r="BE52" s="172"/>
      <c r="BF52" s="237"/>
    </row>
    <row r="53" spans="2:58" ht="120" customHeight="1">
      <c r="B53" s="290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2"/>
      <c r="T53" s="392" t="s">
        <v>109</v>
      </c>
      <c r="U53" s="393"/>
      <c r="V53" s="394"/>
      <c r="W53" s="395" t="s">
        <v>62</v>
      </c>
      <c r="X53" s="396"/>
      <c r="Y53" s="396"/>
      <c r="Z53" s="396"/>
      <c r="AA53" s="396"/>
      <c r="AB53" s="397"/>
      <c r="AC53" s="291"/>
      <c r="AD53" s="292"/>
      <c r="AE53" s="291">
        <v>4</v>
      </c>
      <c r="AF53" s="106">
        <f>AE53*30</f>
        <v>120</v>
      </c>
      <c r="AG53" s="106">
        <v>54</v>
      </c>
      <c r="AH53" s="106">
        <v>36</v>
      </c>
      <c r="AI53" s="106"/>
      <c r="AJ53" s="106">
        <v>18</v>
      </c>
      <c r="AK53" s="295"/>
      <c r="AL53" s="106"/>
      <c r="AM53" s="106"/>
      <c r="AN53" s="293"/>
      <c r="AO53" s="107">
        <f>AF53-AG53</f>
        <v>66</v>
      </c>
      <c r="AP53" s="109">
        <v>2</v>
      </c>
      <c r="AQ53" s="108"/>
      <c r="AR53" s="108"/>
      <c r="AS53" s="110"/>
      <c r="AT53" s="109"/>
      <c r="AU53" s="108"/>
      <c r="AV53" s="108"/>
      <c r="AW53" s="110"/>
      <c r="AX53" s="109"/>
      <c r="AY53" s="108"/>
      <c r="AZ53" s="108"/>
      <c r="BA53" s="110"/>
      <c r="BB53" s="294">
        <v>3</v>
      </c>
      <c r="BC53" s="171">
        <v>2</v>
      </c>
      <c r="BD53" s="171">
        <v>1</v>
      </c>
      <c r="BE53" s="172"/>
      <c r="BF53" s="237"/>
    </row>
    <row r="54" spans="2:58" ht="144.75" customHeight="1">
      <c r="B54" s="290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2"/>
      <c r="T54" s="392" t="s">
        <v>110</v>
      </c>
      <c r="U54" s="393"/>
      <c r="V54" s="394"/>
      <c r="W54" s="395" t="s">
        <v>62</v>
      </c>
      <c r="X54" s="396"/>
      <c r="Y54" s="396"/>
      <c r="Z54" s="396"/>
      <c r="AA54" s="396"/>
      <c r="AB54" s="397"/>
      <c r="AC54" s="291"/>
      <c r="AD54" s="292"/>
      <c r="AE54" s="291">
        <v>4</v>
      </c>
      <c r="AF54" s="106">
        <f>AE54*30</f>
        <v>120</v>
      </c>
      <c r="AG54" s="106">
        <v>54</v>
      </c>
      <c r="AH54" s="106">
        <v>36</v>
      </c>
      <c r="AI54" s="106"/>
      <c r="AJ54" s="106">
        <v>18</v>
      </c>
      <c r="AK54" s="295"/>
      <c r="AL54" s="106"/>
      <c r="AM54" s="106"/>
      <c r="AN54" s="293"/>
      <c r="AO54" s="107">
        <f>AF54-AG54</f>
        <v>66</v>
      </c>
      <c r="AP54" s="109">
        <v>2</v>
      </c>
      <c r="AQ54" s="108"/>
      <c r="AR54" s="108"/>
      <c r="AS54" s="110"/>
      <c r="AT54" s="109"/>
      <c r="AU54" s="108"/>
      <c r="AV54" s="108"/>
      <c r="AW54" s="110"/>
      <c r="AX54" s="109"/>
      <c r="AY54" s="108"/>
      <c r="AZ54" s="108"/>
      <c r="BA54" s="110"/>
      <c r="BB54" s="294">
        <v>3</v>
      </c>
      <c r="BC54" s="171">
        <v>2</v>
      </c>
      <c r="BD54" s="171">
        <v>1</v>
      </c>
      <c r="BE54" s="172"/>
      <c r="BF54" s="237"/>
    </row>
    <row r="55" spans="2:58" ht="103.5" customHeight="1">
      <c r="B55" s="290">
        <v>16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2"/>
      <c r="T55" s="389" t="s">
        <v>111</v>
      </c>
      <c r="U55" s="390"/>
      <c r="V55" s="391"/>
      <c r="W55" s="398"/>
      <c r="X55" s="399"/>
      <c r="Y55" s="399"/>
      <c r="Z55" s="399"/>
      <c r="AA55" s="399"/>
      <c r="AB55" s="400"/>
      <c r="AC55" s="291"/>
      <c r="AD55" s="292"/>
      <c r="AE55" s="291"/>
      <c r="AF55" s="106"/>
      <c r="AG55" s="106"/>
      <c r="AH55" s="106"/>
      <c r="AI55" s="106"/>
      <c r="AJ55" s="106"/>
      <c r="AK55" s="295"/>
      <c r="AL55" s="106"/>
      <c r="AM55" s="106"/>
      <c r="AN55" s="293"/>
      <c r="AO55" s="107"/>
      <c r="AP55" s="109"/>
      <c r="AQ55" s="108"/>
      <c r="AR55" s="108"/>
      <c r="AS55" s="110"/>
      <c r="AT55" s="109"/>
      <c r="AU55" s="108"/>
      <c r="AV55" s="108"/>
      <c r="AW55" s="110"/>
      <c r="AX55" s="109"/>
      <c r="AY55" s="108"/>
      <c r="AZ55" s="108"/>
      <c r="BA55" s="110"/>
      <c r="BB55" s="294"/>
      <c r="BC55" s="171"/>
      <c r="BD55" s="171"/>
      <c r="BE55" s="172"/>
      <c r="BF55" s="237"/>
    </row>
    <row r="56" spans="2:58" ht="127.5" customHeight="1">
      <c r="B56" s="290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2"/>
      <c r="T56" s="392" t="s">
        <v>112</v>
      </c>
      <c r="U56" s="393"/>
      <c r="V56" s="394"/>
      <c r="W56" s="395" t="s">
        <v>62</v>
      </c>
      <c r="X56" s="396"/>
      <c r="Y56" s="396"/>
      <c r="Z56" s="396"/>
      <c r="AA56" s="396"/>
      <c r="AB56" s="397"/>
      <c r="AC56" s="291"/>
      <c r="AD56" s="292"/>
      <c r="AE56" s="291">
        <v>4</v>
      </c>
      <c r="AF56" s="106">
        <f>AE56*30</f>
        <v>120</v>
      </c>
      <c r="AG56" s="106">
        <v>54</v>
      </c>
      <c r="AH56" s="106">
        <v>36</v>
      </c>
      <c r="AI56" s="106"/>
      <c r="AJ56" s="106">
        <v>18</v>
      </c>
      <c r="AK56" s="295"/>
      <c r="AL56" s="106"/>
      <c r="AM56" s="106"/>
      <c r="AN56" s="293"/>
      <c r="AO56" s="107">
        <v>66</v>
      </c>
      <c r="AP56" s="109">
        <v>2</v>
      </c>
      <c r="AQ56" s="108"/>
      <c r="AR56" s="108"/>
      <c r="AS56" s="110"/>
      <c r="AT56" s="109"/>
      <c r="AU56" s="108"/>
      <c r="AV56" s="108"/>
      <c r="AW56" s="110"/>
      <c r="AX56" s="109"/>
      <c r="AY56" s="108"/>
      <c r="AZ56" s="108"/>
      <c r="BA56" s="110"/>
      <c r="BB56" s="294">
        <v>3</v>
      </c>
      <c r="BC56" s="171">
        <v>2</v>
      </c>
      <c r="BD56" s="171">
        <v>1</v>
      </c>
      <c r="BE56" s="172"/>
      <c r="BF56" s="237"/>
    </row>
    <row r="57" spans="2:58" ht="127.5" customHeight="1">
      <c r="B57" s="290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2"/>
      <c r="T57" s="392" t="s">
        <v>113</v>
      </c>
      <c r="U57" s="393"/>
      <c r="V57" s="394"/>
      <c r="W57" s="395" t="s">
        <v>62</v>
      </c>
      <c r="X57" s="396"/>
      <c r="Y57" s="396"/>
      <c r="Z57" s="396"/>
      <c r="AA57" s="396"/>
      <c r="AB57" s="397"/>
      <c r="AC57" s="291"/>
      <c r="AD57" s="292"/>
      <c r="AE57" s="291">
        <v>4</v>
      </c>
      <c r="AF57" s="106">
        <f>AE57*30</f>
        <v>120</v>
      </c>
      <c r="AG57" s="106">
        <v>54</v>
      </c>
      <c r="AH57" s="106">
        <v>36</v>
      </c>
      <c r="AI57" s="106"/>
      <c r="AJ57" s="106">
        <v>18</v>
      </c>
      <c r="AK57" s="295"/>
      <c r="AL57" s="106"/>
      <c r="AM57" s="106"/>
      <c r="AN57" s="293"/>
      <c r="AO57" s="107">
        <f>AF57-AG57</f>
        <v>66</v>
      </c>
      <c r="AP57" s="109">
        <v>2</v>
      </c>
      <c r="AQ57" s="108"/>
      <c r="AR57" s="108"/>
      <c r="AS57" s="110"/>
      <c r="AT57" s="109"/>
      <c r="AU57" s="108"/>
      <c r="AV57" s="108"/>
      <c r="AW57" s="110"/>
      <c r="AX57" s="109"/>
      <c r="AY57" s="108"/>
      <c r="AZ57" s="108"/>
      <c r="BA57" s="110"/>
      <c r="BB57" s="294">
        <v>3</v>
      </c>
      <c r="BC57" s="171">
        <v>2</v>
      </c>
      <c r="BD57" s="171">
        <v>1</v>
      </c>
      <c r="BE57" s="172"/>
      <c r="BF57" s="237"/>
    </row>
    <row r="58" spans="2:58" ht="127.5" customHeight="1">
      <c r="B58" s="2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2"/>
      <c r="T58" s="392" t="s">
        <v>114</v>
      </c>
      <c r="U58" s="393"/>
      <c r="V58" s="394"/>
      <c r="W58" s="395" t="s">
        <v>62</v>
      </c>
      <c r="X58" s="396"/>
      <c r="Y58" s="396"/>
      <c r="Z58" s="396"/>
      <c r="AA58" s="396"/>
      <c r="AB58" s="397"/>
      <c r="AC58" s="291"/>
      <c r="AD58" s="292"/>
      <c r="AE58" s="291">
        <v>4</v>
      </c>
      <c r="AF58" s="106">
        <f>AE58*30</f>
        <v>120</v>
      </c>
      <c r="AG58" s="106">
        <v>54</v>
      </c>
      <c r="AH58" s="106">
        <v>36</v>
      </c>
      <c r="AI58" s="106"/>
      <c r="AJ58" s="106">
        <v>18</v>
      </c>
      <c r="AK58" s="295"/>
      <c r="AL58" s="106"/>
      <c r="AM58" s="106"/>
      <c r="AN58" s="293"/>
      <c r="AO58" s="107">
        <f>AF58-AG58</f>
        <v>66</v>
      </c>
      <c r="AP58" s="109">
        <v>2</v>
      </c>
      <c r="AQ58" s="108"/>
      <c r="AR58" s="108"/>
      <c r="AS58" s="110"/>
      <c r="AT58" s="109"/>
      <c r="AU58" s="108"/>
      <c r="AV58" s="108"/>
      <c r="AW58" s="110"/>
      <c r="AX58" s="109"/>
      <c r="AY58" s="108"/>
      <c r="AZ58" s="108"/>
      <c r="BA58" s="110"/>
      <c r="BB58" s="294">
        <v>3</v>
      </c>
      <c r="BC58" s="171">
        <v>2</v>
      </c>
      <c r="BD58" s="171">
        <v>1</v>
      </c>
      <c r="BE58" s="172"/>
      <c r="BF58" s="237"/>
    </row>
    <row r="59" spans="2:58" ht="120" customHeight="1">
      <c r="B59" s="29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2"/>
      <c r="T59" s="392" t="s">
        <v>115</v>
      </c>
      <c r="U59" s="393"/>
      <c r="V59" s="394"/>
      <c r="W59" s="395" t="s">
        <v>62</v>
      </c>
      <c r="X59" s="396"/>
      <c r="Y59" s="396"/>
      <c r="Z59" s="396"/>
      <c r="AA59" s="396"/>
      <c r="AB59" s="397"/>
      <c r="AC59" s="291"/>
      <c r="AD59" s="292"/>
      <c r="AE59" s="291">
        <v>4</v>
      </c>
      <c r="AF59" s="106">
        <f>AE59*30</f>
        <v>120</v>
      </c>
      <c r="AG59" s="106">
        <v>54</v>
      </c>
      <c r="AH59" s="106">
        <v>36</v>
      </c>
      <c r="AI59" s="106"/>
      <c r="AJ59" s="106">
        <v>18</v>
      </c>
      <c r="AK59" s="295"/>
      <c r="AL59" s="106"/>
      <c r="AM59" s="106"/>
      <c r="AN59" s="293"/>
      <c r="AO59" s="107">
        <f>AF59-AG59</f>
        <v>66</v>
      </c>
      <c r="AP59" s="109">
        <v>2</v>
      </c>
      <c r="AQ59" s="108"/>
      <c r="AR59" s="108"/>
      <c r="AS59" s="110"/>
      <c r="AT59" s="109"/>
      <c r="AU59" s="108"/>
      <c r="AV59" s="108"/>
      <c r="AW59" s="110"/>
      <c r="AX59" s="109"/>
      <c r="AY59" s="108"/>
      <c r="AZ59" s="108"/>
      <c r="BA59" s="110"/>
      <c r="BB59" s="294">
        <v>3</v>
      </c>
      <c r="BC59" s="171">
        <v>2</v>
      </c>
      <c r="BD59" s="171">
        <v>1</v>
      </c>
      <c r="BE59" s="172"/>
      <c r="BF59" s="237"/>
    </row>
    <row r="60" spans="2:58" ht="102.75" customHeight="1">
      <c r="B60" s="290">
        <v>17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2"/>
      <c r="T60" s="389" t="s">
        <v>116</v>
      </c>
      <c r="U60" s="390"/>
      <c r="V60" s="391"/>
      <c r="W60" s="296"/>
      <c r="X60" s="297"/>
      <c r="Y60" s="297"/>
      <c r="Z60" s="297"/>
      <c r="AA60" s="297"/>
      <c r="AB60" s="298"/>
      <c r="AC60" s="291"/>
      <c r="AD60" s="292"/>
      <c r="AE60" s="291"/>
      <c r="AF60" s="106"/>
      <c r="AG60" s="106"/>
      <c r="AH60" s="106"/>
      <c r="AI60" s="106"/>
      <c r="AJ60" s="106"/>
      <c r="AK60" s="295"/>
      <c r="AL60" s="106"/>
      <c r="AM60" s="106"/>
      <c r="AN60" s="293"/>
      <c r="AO60" s="107"/>
      <c r="AP60" s="109"/>
      <c r="AQ60" s="108"/>
      <c r="AR60" s="108"/>
      <c r="AS60" s="110"/>
      <c r="AT60" s="109"/>
      <c r="AU60" s="108"/>
      <c r="AV60" s="108"/>
      <c r="AW60" s="110"/>
      <c r="AX60" s="109"/>
      <c r="AY60" s="108"/>
      <c r="AZ60" s="108"/>
      <c r="BA60" s="110"/>
      <c r="BB60" s="294"/>
      <c r="BC60" s="171"/>
      <c r="BD60" s="171"/>
      <c r="BE60" s="172"/>
      <c r="BF60" s="237"/>
    </row>
    <row r="61" spans="2:58" ht="103.5" customHeight="1">
      <c r="B61" s="290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2"/>
      <c r="T61" s="392" t="s">
        <v>117</v>
      </c>
      <c r="U61" s="393"/>
      <c r="V61" s="394"/>
      <c r="W61" s="395" t="s">
        <v>62</v>
      </c>
      <c r="X61" s="396"/>
      <c r="Y61" s="396"/>
      <c r="Z61" s="396"/>
      <c r="AA61" s="396"/>
      <c r="AB61" s="397"/>
      <c r="AC61" s="291"/>
      <c r="AD61" s="292"/>
      <c r="AE61" s="291">
        <v>4</v>
      </c>
      <c r="AF61" s="106">
        <f>AE61*30</f>
        <v>120</v>
      </c>
      <c r="AG61" s="106">
        <v>54</v>
      </c>
      <c r="AH61" s="106">
        <v>36</v>
      </c>
      <c r="AI61" s="106"/>
      <c r="AJ61" s="106">
        <v>18</v>
      </c>
      <c r="AK61" s="295"/>
      <c r="AL61" s="106"/>
      <c r="AM61" s="106"/>
      <c r="AN61" s="293"/>
      <c r="AO61" s="107">
        <v>66</v>
      </c>
      <c r="AP61" s="109"/>
      <c r="AQ61" s="108">
        <v>2</v>
      </c>
      <c r="AR61" s="108"/>
      <c r="AS61" s="110"/>
      <c r="AT61" s="109"/>
      <c r="AU61" s="108"/>
      <c r="AV61" s="108"/>
      <c r="AW61" s="110"/>
      <c r="AX61" s="109"/>
      <c r="AY61" s="108"/>
      <c r="AZ61" s="108"/>
      <c r="BA61" s="110"/>
      <c r="BB61" s="294">
        <v>3</v>
      </c>
      <c r="BC61" s="171">
        <v>2</v>
      </c>
      <c r="BD61" s="171">
        <v>1</v>
      </c>
      <c r="BE61" s="172"/>
      <c r="BF61" s="237"/>
    </row>
    <row r="62" spans="2:58" ht="120" customHeight="1">
      <c r="B62" s="290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2"/>
      <c r="T62" s="392" t="s">
        <v>118</v>
      </c>
      <c r="U62" s="393"/>
      <c r="V62" s="394"/>
      <c r="W62" s="395" t="s">
        <v>62</v>
      </c>
      <c r="X62" s="396"/>
      <c r="Y62" s="396"/>
      <c r="Z62" s="396"/>
      <c r="AA62" s="396"/>
      <c r="AB62" s="397"/>
      <c r="AC62" s="291"/>
      <c r="AD62" s="292"/>
      <c r="AE62" s="291">
        <v>4</v>
      </c>
      <c r="AF62" s="106">
        <f>AE62*30</f>
        <v>120</v>
      </c>
      <c r="AG62" s="106">
        <v>54</v>
      </c>
      <c r="AH62" s="106">
        <v>36</v>
      </c>
      <c r="AI62" s="106"/>
      <c r="AJ62" s="106">
        <v>18</v>
      </c>
      <c r="AK62" s="295"/>
      <c r="AL62" s="106"/>
      <c r="AM62" s="106"/>
      <c r="AN62" s="293"/>
      <c r="AO62" s="107">
        <f>AF62-AG62</f>
        <v>66</v>
      </c>
      <c r="AP62" s="109"/>
      <c r="AQ62" s="108">
        <v>2</v>
      </c>
      <c r="AR62" s="108"/>
      <c r="AS62" s="110"/>
      <c r="AT62" s="109"/>
      <c r="AU62" s="108"/>
      <c r="AV62" s="108"/>
      <c r="AW62" s="110"/>
      <c r="AX62" s="109"/>
      <c r="AY62" s="108"/>
      <c r="AZ62" s="108"/>
      <c r="BA62" s="110"/>
      <c r="BB62" s="294">
        <v>3</v>
      </c>
      <c r="BC62" s="171">
        <v>2</v>
      </c>
      <c r="BD62" s="171">
        <v>1</v>
      </c>
      <c r="BE62" s="172"/>
      <c r="BF62" s="237"/>
    </row>
    <row r="63" spans="2:58" ht="120" customHeight="1">
      <c r="B63" s="2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2"/>
      <c r="T63" s="392" t="s">
        <v>119</v>
      </c>
      <c r="U63" s="393"/>
      <c r="V63" s="394"/>
      <c r="W63" s="395" t="s">
        <v>62</v>
      </c>
      <c r="X63" s="396"/>
      <c r="Y63" s="396"/>
      <c r="Z63" s="396"/>
      <c r="AA63" s="396"/>
      <c r="AB63" s="397"/>
      <c r="AC63" s="291"/>
      <c r="AD63" s="292"/>
      <c r="AE63" s="291">
        <v>4</v>
      </c>
      <c r="AF63" s="106">
        <f>AE63*30</f>
        <v>120</v>
      </c>
      <c r="AG63" s="106">
        <v>54</v>
      </c>
      <c r="AH63" s="106">
        <v>36</v>
      </c>
      <c r="AI63" s="106"/>
      <c r="AJ63" s="106">
        <v>18</v>
      </c>
      <c r="AK63" s="295"/>
      <c r="AL63" s="106"/>
      <c r="AM63" s="106"/>
      <c r="AN63" s="293"/>
      <c r="AO63" s="107">
        <f>AF63-AG63</f>
        <v>66</v>
      </c>
      <c r="AP63" s="109"/>
      <c r="AQ63" s="108">
        <v>2</v>
      </c>
      <c r="AR63" s="108"/>
      <c r="AS63" s="110"/>
      <c r="AT63" s="109"/>
      <c r="AU63" s="108"/>
      <c r="AV63" s="108"/>
      <c r="AW63" s="110"/>
      <c r="AX63" s="109"/>
      <c r="AY63" s="108"/>
      <c r="AZ63" s="108"/>
      <c r="BA63" s="110"/>
      <c r="BB63" s="294">
        <v>3</v>
      </c>
      <c r="BC63" s="171">
        <v>2</v>
      </c>
      <c r="BD63" s="171">
        <v>1</v>
      </c>
      <c r="BE63" s="172"/>
      <c r="BF63" s="237"/>
    </row>
    <row r="64" spans="2:58" ht="115.5" customHeight="1">
      <c r="B64" s="290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2"/>
      <c r="T64" s="392" t="s">
        <v>120</v>
      </c>
      <c r="U64" s="393"/>
      <c r="V64" s="394"/>
      <c r="W64" s="395" t="s">
        <v>62</v>
      </c>
      <c r="X64" s="396"/>
      <c r="Y64" s="396"/>
      <c r="Z64" s="396"/>
      <c r="AA64" s="396"/>
      <c r="AB64" s="397"/>
      <c r="AC64" s="291"/>
      <c r="AD64" s="292"/>
      <c r="AE64" s="291">
        <v>4</v>
      </c>
      <c r="AF64" s="106">
        <f>AE64*30</f>
        <v>120</v>
      </c>
      <c r="AG64" s="106">
        <v>54</v>
      </c>
      <c r="AH64" s="106">
        <v>36</v>
      </c>
      <c r="AI64" s="106"/>
      <c r="AJ64" s="106">
        <v>18</v>
      </c>
      <c r="AK64" s="295"/>
      <c r="AL64" s="106"/>
      <c r="AM64" s="106"/>
      <c r="AN64" s="293"/>
      <c r="AO64" s="107">
        <f>AF64-AG64</f>
        <v>66</v>
      </c>
      <c r="AP64" s="109"/>
      <c r="AQ64" s="108">
        <v>2</v>
      </c>
      <c r="AR64" s="108"/>
      <c r="AS64" s="110"/>
      <c r="AT64" s="109"/>
      <c r="AU64" s="108"/>
      <c r="AV64" s="108"/>
      <c r="AW64" s="110"/>
      <c r="AX64" s="109"/>
      <c r="AY64" s="108"/>
      <c r="AZ64" s="108"/>
      <c r="BA64" s="110"/>
      <c r="BB64" s="294">
        <v>3</v>
      </c>
      <c r="BC64" s="171">
        <v>2</v>
      </c>
      <c r="BD64" s="171">
        <v>1</v>
      </c>
      <c r="BE64" s="172"/>
      <c r="BF64" s="237"/>
    </row>
    <row r="65" spans="2:58" ht="102.75" customHeight="1">
      <c r="B65" s="290">
        <v>18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  <c r="T65" s="389" t="s">
        <v>121</v>
      </c>
      <c r="U65" s="390"/>
      <c r="V65" s="391"/>
      <c r="W65" s="296"/>
      <c r="X65" s="297"/>
      <c r="Y65" s="297"/>
      <c r="Z65" s="297"/>
      <c r="AA65" s="297"/>
      <c r="AB65" s="298"/>
      <c r="AC65" s="291"/>
      <c r="AD65" s="292"/>
      <c r="AE65" s="291"/>
      <c r="AF65" s="106"/>
      <c r="AG65" s="106"/>
      <c r="AH65" s="106"/>
      <c r="AI65" s="106"/>
      <c r="AJ65" s="106"/>
      <c r="AK65" s="295"/>
      <c r="AL65" s="106"/>
      <c r="AM65" s="106"/>
      <c r="AN65" s="293"/>
      <c r="AO65" s="107"/>
      <c r="AP65" s="109"/>
      <c r="AQ65" s="108"/>
      <c r="AR65" s="108"/>
      <c r="AS65" s="110"/>
      <c r="AT65" s="109"/>
      <c r="AU65" s="108"/>
      <c r="AV65" s="108"/>
      <c r="AW65" s="110"/>
      <c r="AX65" s="109"/>
      <c r="AY65" s="108"/>
      <c r="AZ65" s="108"/>
      <c r="BA65" s="110"/>
      <c r="BB65" s="294"/>
      <c r="BC65" s="171"/>
      <c r="BD65" s="171"/>
      <c r="BE65" s="172"/>
      <c r="BF65" s="237"/>
    </row>
    <row r="66" spans="2:58" ht="120" customHeight="1">
      <c r="B66" s="290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2"/>
      <c r="T66" s="392" t="s">
        <v>122</v>
      </c>
      <c r="U66" s="393"/>
      <c r="V66" s="394"/>
      <c r="W66" s="395" t="s">
        <v>62</v>
      </c>
      <c r="X66" s="396"/>
      <c r="Y66" s="396"/>
      <c r="Z66" s="396"/>
      <c r="AA66" s="396"/>
      <c r="AB66" s="397"/>
      <c r="AC66" s="291"/>
      <c r="AD66" s="292"/>
      <c r="AE66" s="291">
        <v>3</v>
      </c>
      <c r="AF66" s="106">
        <f>AE66*30</f>
        <v>90</v>
      </c>
      <c r="AG66" s="106">
        <v>36</v>
      </c>
      <c r="AH66" s="106">
        <v>18</v>
      </c>
      <c r="AI66" s="106"/>
      <c r="AJ66" s="106">
        <v>18</v>
      </c>
      <c r="AK66" s="295"/>
      <c r="AL66" s="106"/>
      <c r="AM66" s="106"/>
      <c r="AN66" s="293"/>
      <c r="AO66" s="107">
        <f>AF66-AG66</f>
        <v>54</v>
      </c>
      <c r="AP66" s="109"/>
      <c r="AQ66" s="108">
        <v>2</v>
      </c>
      <c r="AR66" s="108"/>
      <c r="AS66" s="110"/>
      <c r="AT66" s="109"/>
      <c r="AU66" s="108"/>
      <c r="AV66" s="108"/>
      <c r="AW66" s="110"/>
      <c r="AX66" s="109"/>
      <c r="AY66" s="108"/>
      <c r="AZ66" s="108"/>
      <c r="BA66" s="110"/>
      <c r="BB66" s="294">
        <v>2</v>
      </c>
      <c r="BC66" s="171">
        <v>1</v>
      </c>
      <c r="BD66" s="171">
        <v>1</v>
      </c>
      <c r="BE66" s="172"/>
      <c r="BF66" s="237"/>
    </row>
    <row r="67" spans="2:58" ht="120" customHeight="1">
      <c r="B67" s="290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2"/>
      <c r="T67" s="392" t="s">
        <v>123</v>
      </c>
      <c r="U67" s="393"/>
      <c r="V67" s="394"/>
      <c r="W67" s="395" t="s">
        <v>62</v>
      </c>
      <c r="X67" s="396"/>
      <c r="Y67" s="396"/>
      <c r="Z67" s="396"/>
      <c r="AA67" s="396"/>
      <c r="AB67" s="397"/>
      <c r="AC67" s="291"/>
      <c r="AD67" s="292"/>
      <c r="AE67" s="291">
        <v>3</v>
      </c>
      <c r="AF67" s="106">
        <f>AE67*30</f>
        <v>90</v>
      </c>
      <c r="AG67" s="106">
        <v>36</v>
      </c>
      <c r="AH67" s="106">
        <v>18</v>
      </c>
      <c r="AI67" s="106"/>
      <c r="AJ67" s="106">
        <v>18</v>
      </c>
      <c r="AK67" s="295"/>
      <c r="AL67" s="106"/>
      <c r="AM67" s="106"/>
      <c r="AN67" s="293"/>
      <c r="AO67" s="107">
        <f>AF67-AG67</f>
        <v>54</v>
      </c>
      <c r="AP67" s="109"/>
      <c r="AQ67" s="108">
        <v>2</v>
      </c>
      <c r="AR67" s="108"/>
      <c r="AS67" s="110"/>
      <c r="AT67" s="109"/>
      <c r="AU67" s="108"/>
      <c r="AV67" s="108"/>
      <c r="AW67" s="110"/>
      <c r="AX67" s="109"/>
      <c r="AY67" s="108"/>
      <c r="AZ67" s="108"/>
      <c r="BA67" s="110"/>
      <c r="BB67" s="294">
        <v>2</v>
      </c>
      <c r="BC67" s="171">
        <v>1</v>
      </c>
      <c r="BD67" s="171">
        <v>1</v>
      </c>
      <c r="BE67" s="172"/>
      <c r="BF67" s="237"/>
    </row>
    <row r="68" spans="2:58" ht="132" customHeight="1">
      <c r="B68" s="290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2"/>
      <c r="T68" s="392" t="s">
        <v>124</v>
      </c>
      <c r="U68" s="393"/>
      <c r="V68" s="394"/>
      <c r="W68" s="395" t="s">
        <v>62</v>
      </c>
      <c r="X68" s="396"/>
      <c r="Y68" s="396"/>
      <c r="Z68" s="396"/>
      <c r="AA68" s="396"/>
      <c r="AB68" s="397"/>
      <c r="AC68" s="291"/>
      <c r="AD68" s="292"/>
      <c r="AE68" s="291">
        <v>3</v>
      </c>
      <c r="AF68" s="106">
        <f>AE68*30</f>
        <v>90</v>
      </c>
      <c r="AG68" s="106">
        <v>36</v>
      </c>
      <c r="AH68" s="106">
        <v>18</v>
      </c>
      <c r="AI68" s="106"/>
      <c r="AJ68" s="106">
        <v>18</v>
      </c>
      <c r="AK68" s="295"/>
      <c r="AL68" s="106"/>
      <c r="AM68" s="106"/>
      <c r="AN68" s="293"/>
      <c r="AO68" s="107">
        <f>AF68-AG68</f>
        <v>54</v>
      </c>
      <c r="AP68" s="109"/>
      <c r="AQ68" s="108">
        <v>2</v>
      </c>
      <c r="AR68" s="108"/>
      <c r="AS68" s="110"/>
      <c r="AT68" s="109"/>
      <c r="AU68" s="108"/>
      <c r="AV68" s="108"/>
      <c r="AW68" s="110"/>
      <c r="AX68" s="109"/>
      <c r="AY68" s="108"/>
      <c r="AZ68" s="108"/>
      <c r="BA68" s="110"/>
      <c r="BB68" s="294">
        <v>2</v>
      </c>
      <c r="BC68" s="171">
        <v>1</v>
      </c>
      <c r="BD68" s="171">
        <v>1</v>
      </c>
      <c r="BE68" s="172"/>
      <c r="BF68" s="237"/>
    </row>
    <row r="69" spans="2:58" ht="150.75" customHeight="1" thickBot="1">
      <c r="B69" s="114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368" t="s">
        <v>125</v>
      </c>
      <c r="U69" s="369"/>
      <c r="V69" s="370"/>
      <c r="W69" s="371" t="s">
        <v>62</v>
      </c>
      <c r="X69" s="372"/>
      <c r="Y69" s="372"/>
      <c r="Z69" s="372"/>
      <c r="AA69" s="372"/>
      <c r="AB69" s="373"/>
      <c r="AC69" s="210"/>
      <c r="AD69" s="211"/>
      <c r="AE69" s="291">
        <v>3</v>
      </c>
      <c r="AF69" s="106">
        <f>AE69*30</f>
        <v>90</v>
      </c>
      <c r="AG69" s="106">
        <v>36</v>
      </c>
      <c r="AH69" s="106">
        <v>18</v>
      </c>
      <c r="AI69" s="119"/>
      <c r="AJ69" s="106">
        <v>18</v>
      </c>
      <c r="AK69" s="119"/>
      <c r="AL69" s="119"/>
      <c r="AM69" s="173"/>
      <c r="AN69" s="299"/>
      <c r="AO69" s="107">
        <f>AF69-AG69</f>
        <v>54</v>
      </c>
      <c r="AP69" s="125"/>
      <c r="AQ69" s="123">
        <v>2</v>
      </c>
      <c r="AR69" s="123"/>
      <c r="AS69" s="126"/>
      <c r="AT69" s="125"/>
      <c r="AU69" s="123"/>
      <c r="AV69" s="123"/>
      <c r="AW69" s="126"/>
      <c r="AX69" s="125"/>
      <c r="AY69" s="123"/>
      <c r="AZ69" s="123"/>
      <c r="BA69" s="126"/>
      <c r="BB69" s="300">
        <v>2</v>
      </c>
      <c r="BC69" s="301">
        <v>1</v>
      </c>
      <c r="BD69" s="301">
        <v>1</v>
      </c>
      <c r="BE69" s="302"/>
      <c r="BF69" s="237"/>
    </row>
    <row r="70" spans="2:58" ht="75" customHeight="1" thickBot="1">
      <c r="B70" s="374" t="s">
        <v>82</v>
      </c>
      <c r="C70" s="375"/>
      <c r="D70" s="375"/>
      <c r="E70" s="375"/>
      <c r="F70" s="375"/>
      <c r="G70" s="375"/>
      <c r="H70" s="375"/>
      <c r="I70" s="375"/>
      <c r="J70" s="375"/>
      <c r="K70" s="375"/>
      <c r="L70" s="375"/>
      <c r="M70" s="375"/>
      <c r="N70" s="375"/>
      <c r="O70" s="375"/>
      <c r="P70" s="375"/>
      <c r="Q70" s="375"/>
      <c r="R70" s="375"/>
      <c r="S70" s="375"/>
      <c r="T70" s="375"/>
      <c r="U70" s="375"/>
      <c r="V70" s="375"/>
      <c r="W70" s="375"/>
      <c r="X70" s="375"/>
      <c r="Y70" s="375"/>
      <c r="Z70" s="375"/>
      <c r="AA70" s="375"/>
      <c r="AB70" s="375"/>
      <c r="AC70" s="375"/>
      <c r="AD70" s="375"/>
      <c r="AE70" s="212">
        <f>AE66+AE61+AE56+AE51+AE46</f>
        <v>23</v>
      </c>
      <c r="AF70" s="213">
        <f>+AF61+AF56+AF51+AF46+AF66</f>
        <v>690</v>
      </c>
      <c r="AG70" s="213">
        <f>AG66+AG61+AG56+AG51+AG46</f>
        <v>324</v>
      </c>
      <c r="AH70" s="213">
        <f>AH66+AH61+AH56+AH51+AH46</f>
        <v>198</v>
      </c>
      <c r="AI70" s="213"/>
      <c r="AJ70" s="213">
        <f>AJ66+AJ61+AJ56+AJ51+AJ46</f>
        <v>81</v>
      </c>
      <c r="AK70" s="213"/>
      <c r="AL70" s="213">
        <f>AL46</f>
        <v>45</v>
      </c>
      <c r="AM70" s="213"/>
      <c r="AN70" s="214"/>
      <c r="AO70" s="134">
        <f>AO66+AO61+AO56+AO51+AO46</f>
        <v>366</v>
      </c>
      <c r="AP70" s="135">
        <v>3</v>
      </c>
      <c r="AQ70" s="136">
        <v>2</v>
      </c>
      <c r="AR70" s="136">
        <v>1</v>
      </c>
      <c r="AS70" s="139"/>
      <c r="AT70" s="135"/>
      <c r="AU70" s="136"/>
      <c r="AV70" s="136"/>
      <c r="AW70" s="137"/>
      <c r="AX70" s="138"/>
      <c r="AY70" s="136"/>
      <c r="AZ70" s="136"/>
      <c r="BA70" s="139"/>
      <c r="BB70" s="303">
        <f>+BB61+BB56+BB51+BB46+BB66</f>
        <v>18</v>
      </c>
      <c r="BC70" s="140">
        <f>BC66+BC61+BC56+BC51+BC46</f>
        <v>11</v>
      </c>
      <c r="BD70" s="140">
        <f>+BD61+BD56+BD51+BD46+BD66</f>
        <v>4.5</v>
      </c>
      <c r="BE70" s="304">
        <f>BE46</f>
        <v>2.5</v>
      </c>
      <c r="BF70" s="237"/>
    </row>
    <row r="71" spans="2:58" ht="69.75" customHeight="1" thickBot="1">
      <c r="B71" s="376" t="s">
        <v>58</v>
      </c>
      <c r="C71" s="377"/>
      <c r="D71" s="377"/>
      <c r="E71" s="377"/>
      <c r="F71" s="377"/>
      <c r="G71" s="377"/>
      <c r="H71" s="377"/>
      <c r="I71" s="377"/>
      <c r="J71" s="377"/>
      <c r="K71" s="377"/>
      <c r="L71" s="377"/>
      <c r="M71" s="377"/>
      <c r="N71" s="377"/>
      <c r="O71" s="377"/>
      <c r="P71" s="377"/>
      <c r="Q71" s="377"/>
      <c r="R71" s="377"/>
      <c r="S71" s="377"/>
      <c r="T71" s="377"/>
      <c r="U71" s="377"/>
      <c r="V71" s="377"/>
      <c r="W71" s="377"/>
      <c r="X71" s="377"/>
      <c r="Y71" s="377"/>
      <c r="Z71" s="377"/>
      <c r="AA71" s="377"/>
      <c r="AB71" s="377"/>
      <c r="AC71" s="377"/>
      <c r="AD71" s="378"/>
      <c r="AE71" s="184">
        <f>AE70+AE40</f>
        <v>64</v>
      </c>
      <c r="AF71" s="215">
        <f>AF70+AF40</f>
        <v>1920</v>
      </c>
      <c r="AG71" s="215">
        <f>AG70+AG40</f>
        <v>891</v>
      </c>
      <c r="AH71" s="215">
        <f>AH70+AH40</f>
        <v>369</v>
      </c>
      <c r="AI71" s="215"/>
      <c r="AJ71" s="215">
        <f>AJ70+AJ40</f>
        <v>261</v>
      </c>
      <c r="AK71" s="215"/>
      <c r="AL71" s="215">
        <f>AL70+AL40</f>
        <v>261</v>
      </c>
      <c r="AM71" s="215"/>
      <c r="AN71" s="185"/>
      <c r="AO71" s="216">
        <f>AO70+AO40</f>
        <v>1029</v>
      </c>
      <c r="AP71" s="184">
        <f>AP70+AP40</f>
        <v>6</v>
      </c>
      <c r="AQ71" s="182">
        <f>AQ70+AQ40</f>
        <v>11</v>
      </c>
      <c r="AR71" s="182">
        <f>AR70+AR40</f>
        <v>8</v>
      </c>
      <c r="AS71" s="183"/>
      <c r="AT71" s="138">
        <v>2</v>
      </c>
      <c r="AU71" s="136"/>
      <c r="AV71" s="136"/>
      <c r="AW71" s="139">
        <f aca="true" t="shared" si="1" ref="AW71:BE71">AW70+AW40</f>
        <v>1</v>
      </c>
      <c r="AX71" s="184">
        <f t="shared" si="1"/>
        <v>24.5</v>
      </c>
      <c r="AY71" s="182">
        <f t="shared" si="1"/>
        <v>8.5</v>
      </c>
      <c r="AZ71" s="182">
        <f t="shared" si="1"/>
        <v>6</v>
      </c>
      <c r="BA71" s="185">
        <f t="shared" si="1"/>
        <v>10</v>
      </c>
      <c r="BB71" s="186">
        <f t="shared" si="1"/>
        <v>25</v>
      </c>
      <c r="BC71" s="187">
        <f t="shared" si="1"/>
        <v>12</v>
      </c>
      <c r="BD71" s="187">
        <f t="shared" si="1"/>
        <v>8.5</v>
      </c>
      <c r="BE71" s="188">
        <f t="shared" si="1"/>
        <v>4.5</v>
      </c>
      <c r="BF71" s="237"/>
    </row>
    <row r="72" spans="2:58" ht="49.5" customHeight="1">
      <c r="B72" s="379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4"/>
      <c r="V72" s="74"/>
      <c r="W72" s="73"/>
      <c r="X72" s="73"/>
      <c r="Y72" s="75"/>
      <c r="Z72" s="218"/>
      <c r="AA72" s="219"/>
      <c r="AB72" s="380" t="s">
        <v>26</v>
      </c>
      <c r="AC72" s="381"/>
      <c r="AD72" s="382"/>
      <c r="AE72" s="363" t="s">
        <v>27</v>
      </c>
      <c r="AF72" s="364"/>
      <c r="AG72" s="364"/>
      <c r="AH72" s="364"/>
      <c r="AI72" s="364"/>
      <c r="AJ72" s="364"/>
      <c r="AK72" s="364"/>
      <c r="AL72" s="364"/>
      <c r="AM72" s="364"/>
      <c r="AN72" s="365"/>
      <c r="AO72" s="366"/>
      <c r="AP72" s="220">
        <f>AX72+BB72</f>
        <v>6</v>
      </c>
      <c r="AQ72" s="221"/>
      <c r="AR72" s="221"/>
      <c r="AS72" s="222"/>
      <c r="AT72" s="223"/>
      <c r="AU72" s="221"/>
      <c r="AV72" s="221"/>
      <c r="AW72" s="222"/>
      <c r="AX72" s="220">
        <v>3</v>
      </c>
      <c r="AY72" s="221"/>
      <c r="AZ72" s="221"/>
      <c r="BA72" s="224"/>
      <c r="BB72" s="225">
        <v>3</v>
      </c>
      <c r="BC72" s="226"/>
      <c r="BD72" s="226"/>
      <c r="BE72" s="227"/>
      <c r="BF72" s="237"/>
    </row>
    <row r="73" spans="2:58" ht="49.5" customHeight="1">
      <c r="B73" s="379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6" t="s">
        <v>30</v>
      </c>
      <c r="U73" s="77"/>
      <c r="V73" s="77"/>
      <c r="W73" s="73"/>
      <c r="X73" s="73"/>
      <c r="Y73" s="75"/>
      <c r="Z73" s="218"/>
      <c r="AA73" s="218"/>
      <c r="AB73" s="383"/>
      <c r="AC73" s="384"/>
      <c r="AD73" s="385"/>
      <c r="AE73" s="352" t="s">
        <v>28</v>
      </c>
      <c r="AF73" s="353"/>
      <c r="AG73" s="353"/>
      <c r="AH73" s="353"/>
      <c r="AI73" s="353"/>
      <c r="AJ73" s="353"/>
      <c r="AK73" s="353"/>
      <c r="AL73" s="353"/>
      <c r="AM73" s="353"/>
      <c r="AN73" s="354"/>
      <c r="AO73" s="355"/>
      <c r="AP73" s="228"/>
      <c r="AQ73" s="229">
        <f>AX73+BB73</f>
        <v>11</v>
      </c>
      <c r="AR73" s="229"/>
      <c r="AS73" s="230"/>
      <c r="AT73" s="231"/>
      <c r="AU73" s="229"/>
      <c r="AV73" s="229"/>
      <c r="AW73" s="230"/>
      <c r="AX73" s="228">
        <v>4</v>
      </c>
      <c r="AY73" s="229"/>
      <c r="AZ73" s="229"/>
      <c r="BA73" s="232"/>
      <c r="BB73" s="233">
        <v>7</v>
      </c>
      <c r="BC73" s="234"/>
      <c r="BD73" s="234"/>
      <c r="BE73" s="235"/>
      <c r="BF73" s="237"/>
    </row>
    <row r="74" spans="2:58" ht="49.5" customHeight="1">
      <c r="B74" s="379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6" t="s">
        <v>134</v>
      </c>
      <c r="U74" s="78"/>
      <c r="V74" s="77"/>
      <c r="W74" s="73"/>
      <c r="X74" s="73"/>
      <c r="Y74" s="75"/>
      <c r="Z74" s="218"/>
      <c r="AA74" s="218"/>
      <c r="AB74" s="383"/>
      <c r="AC74" s="384"/>
      <c r="AD74" s="385"/>
      <c r="AE74" s="352" t="s">
        <v>29</v>
      </c>
      <c r="AF74" s="353"/>
      <c r="AG74" s="353"/>
      <c r="AH74" s="353"/>
      <c r="AI74" s="353"/>
      <c r="AJ74" s="353"/>
      <c r="AK74" s="353"/>
      <c r="AL74" s="353"/>
      <c r="AM74" s="353"/>
      <c r="AN74" s="354"/>
      <c r="AO74" s="355"/>
      <c r="AP74" s="228"/>
      <c r="AQ74" s="229"/>
      <c r="AR74" s="229">
        <f>AX74+BB74</f>
        <v>8</v>
      </c>
      <c r="AS74" s="230"/>
      <c r="AT74" s="231"/>
      <c r="AU74" s="229"/>
      <c r="AV74" s="229"/>
      <c r="AW74" s="230"/>
      <c r="AX74" s="228">
        <v>6</v>
      </c>
      <c r="AY74" s="229"/>
      <c r="AZ74" s="229"/>
      <c r="BA74" s="232"/>
      <c r="BB74" s="233">
        <v>2</v>
      </c>
      <c r="BC74" s="234"/>
      <c r="BD74" s="234"/>
      <c r="BE74" s="235"/>
      <c r="BF74" s="237"/>
    </row>
    <row r="75" spans="2:58" ht="49.5" customHeight="1">
      <c r="B75" s="379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367" t="s">
        <v>135</v>
      </c>
      <c r="U75" s="367"/>
      <c r="V75" s="367"/>
      <c r="W75" s="367"/>
      <c r="X75" s="367"/>
      <c r="Y75" s="75"/>
      <c r="Z75" s="218"/>
      <c r="AA75" s="218"/>
      <c r="AB75" s="383"/>
      <c r="AC75" s="384"/>
      <c r="AD75" s="385"/>
      <c r="AE75" s="352" t="s">
        <v>31</v>
      </c>
      <c r="AF75" s="353"/>
      <c r="AG75" s="353"/>
      <c r="AH75" s="353"/>
      <c r="AI75" s="353"/>
      <c r="AJ75" s="353"/>
      <c r="AK75" s="353"/>
      <c r="AL75" s="353"/>
      <c r="AM75" s="353"/>
      <c r="AN75" s="354"/>
      <c r="AO75" s="355"/>
      <c r="AP75" s="228"/>
      <c r="AQ75" s="229"/>
      <c r="AR75" s="229"/>
      <c r="AS75" s="230"/>
      <c r="AT75" s="231"/>
      <c r="AU75" s="229"/>
      <c r="AV75" s="229"/>
      <c r="AW75" s="230"/>
      <c r="AX75" s="228"/>
      <c r="AY75" s="229"/>
      <c r="AZ75" s="229"/>
      <c r="BA75" s="232"/>
      <c r="BB75" s="233"/>
      <c r="BC75" s="234"/>
      <c r="BD75" s="234"/>
      <c r="BE75" s="235"/>
      <c r="BF75" s="237"/>
    </row>
    <row r="76" spans="2:58" ht="49.5" customHeight="1">
      <c r="B76" s="379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367" t="s">
        <v>136</v>
      </c>
      <c r="U76" s="367"/>
      <c r="V76" s="367"/>
      <c r="W76" s="367"/>
      <c r="X76" s="367"/>
      <c r="Y76" s="367"/>
      <c r="Z76" s="236"/>
      <c r="AA76" s="236"/>
      <c r="AB76" s="383"/>
      <c r="AC76" s="384"/>
      <c r="AD76" s="385"/>
      <c r="AE76" s="352" t="s">
        <v>32</v>
      </c>
      <c r="AF76" s="353"/>
      <c r="AG76" s="353"/>
      <c r="AH76" s="353"/>
      <c r="AI76" s="353"/>
      <c r="AJ76" s="353"/>
      <c r="AK76" s="353"/>
      <c r="AL76" s="353"/>
      <c r="AM76" s="353"/>
      <c r="AN76" s="354"/>
      <c r="AO76" s="355"/>
      <c r="AP76" s="228"/>
      <c r="AQ76" s="229"/>
      <c r="AR76" s="229"/>
      <c r="AS76" s="230"/>
      <c r="AT76" s="231">
        <v>2</v>
      </c>
      <c r="AU76" s="229"/>
      <c r="AV76" s="229"/>
      <c r="AW76" s="230"/>
      <c r="AX76" s="228">
        <v>1</v>
      </c>
      <c r="AY76" s="229"/>
      <c r="AZ76" s="229"/>
      <c r="BA76" s="232"/>
      <c r="BB76" s="233">
        <v>1</v>
      </c>
      <c r="BC76" s="234"/>
      <c r="BD76" s="234"/>
      <c r="BE76" s="235"/>
      <c r="BF76" s="237"/>
    </row>
    <row r="77" spans="2:58" ht="49.5" customHeight="1">
      <c r="B77" s="379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367" t="s">
        <v>137</v>
      </c>
      <c r="U77" s="367"/>
      <c r="V77" s="367"/>
      <c r="W77" s="367"/>
      <c r="X77" s="367"/>
      <c r="Y77" s="75"/>
      <c r="Z77" s="218"/>
      <c r="AA77" s="218"/>
      <c r="AB77" s="383"/>
      <c r="AC77" s="384"/>
      <c r="AD77" s="385"/>
      <c r="AE77" s="352" t="s">
        <v>19</v>
      </c>
      <c r="AF77" s="353"/>
      <c r="AG77" s="353"/>
      <c r="AH77" s="353"/>
      <c r="AI77" s="353"/>
      <c r="AJ77" s="353"/>
      <c r="AK77" s="353"/>
      <c r="AL77" s="353"/>
      <c r="AM77" s="353"/>
      <c r="AN77" s="354"/>
      <c r="AO77" s="355"/>
      <c r="AP77" s="228"/>
      <c r="AQ77" s="229"/>
      <c r="AR77" s="229"/>
      <c r="AS77" s="230"/>
      <c r="AT77" s="231"/>
      <c r="AU77" s="229"/>
      <c r="AV77" s="229"/>
      <c r="AW77" s="230"/>
      <c r="AX77" s="228"/>
      <c r="AY77" s="229"/>
      <c r="AZ77" s="229"/>
      <c r="BA77" s="232"/>
      <c r="BB77" s="233"/>
      <c r="BC77" s="234"/>
      <c r="BD77" s="234"/>
      <c r="BE77" s="235"/>
      <c r="BF77" s="237"/>
    </row>
    <row r="78" spans="2:58" ht="49.5" customHeight="1">
      <c r="B78" s="379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1" t="s">
        <v>72</v>
      </c>
      <c r="U78" s="79"/>
      <c r="V78" s="80"/>
      <c r="W78" s="81"/>
      <c r="X78" s="82"/>
      <c r="Y78" s="75"/>
      <c r="Z78" s="218"/>
      <c r="AA78" s="218"/>
      <c r="AB78" s="383"/>
      <c r="AC78" s="384"/>
      <c r="AD78" s="385"/>
      <c r="AE78" s="352" t="s">
        <v>20</v>
      </c>
      <c r="AF78" s="353"/>
      <c r="AG78" s="353"/>
      <c r="AH78" s="353"/>
      <c r="AI78" s="353"/>
      <c r="AJ78" s="353"/>
      <c r="AK78" s="353"/>
      <c r="AL78" s="353"/>
      <c r="AM78" s="353"/>
      <c r="AN78" s="354"/>
      <c r="AO78" s="355"/>
      <c r="AP78" s="228"/>
      <c r="AQ78" s="229"/>
      <c r="AR78" s="229"/>
      <c r="AS78" s="230"/>
      <c r="AT78" s="231"/>
      <c r="AU78" s="229"/>
      <c r="AV78" s="229"/>
      <c r="AW78" s="230"/>
      <c r="AX78" s="228"/>
      <c r="AY78" s="229"/>
      <c r="AZ78" s="229"/>
      <c r="BA78" s="232"/>
      <c r="BB78" s="233"/>
      <c r="BC78" s="234"/>
      <c r="BD78" s="234"/>
      <c r="BE78" s="235"/>
      <c r="BF78" s="237"/>
    </row>
    <row r="79" spans="2:58" ht="49.5" customHeight="1" thickBot="1">
      <c r="B79" s="379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1" t="s">
        <v>73</v>
      </c>
      <c r="U79" s="79"/>
      <c r="V79" s="80"/>
      <c r="W79" s="81"/>
      <c r="X79" s="82"/>
      <c r="Y79" s="75"/>
      <c r="Z79" s="218"/>
      <c r="AA79" s="218"/>
      <c r="AB79" s="386"/>
      <c r="AC79" s="387"/>
      <c r="AD79" s="388"/>
      <c r="AE79" s="356" t="s">
        <v>33</v>
      </c>
      <c r="AF79" s="357"/>
      <c r="AG79" s="357"/>
      <c r="AH79" s="357"/>
      <c r="AI79" s="357"/>
      <c r="AJ79" s="357"/>
      <c r="AK79" s="357"/>
      <c r="AL79" s="357"/>
      <c r="AM79" s="357"/>
      <c r="AN79" s="358"/>
      <c r="AO79" s="359"/>
      <c r="AP79" s="238"/>
      <c r="AQ79" s="239"/>
      <c r="AR79" s="239"/>
      <c r="AS79" s="240"/>
      <c r="AT79" s="241"/>
      <c r="AU79" s="239"/>
      <c r="AV79" s="239"/>
      <c r="AW79" s="240">
        <f>AX79+BB79</f>
        <v>1</v>
      </c>
      <c r="AX79" s="238">
        <v>1</v>
      </c>
      <c r="AY79" s="239"/>
      <c r="AZ79" s="239"/>
      <c r="BA79" s="242"/>
      <c r="BB79" s="243"/>
      <c r="BC79" s="244"/>
      <c r="BD79" s="244"/>
      <c r="BE79" s="245"/>
      <c r="BF79" s="237"/>
    </row>
    <row r="80" spans="2:70" ht="51" customHeight="1">
      <c r="B80" s="360"/>
      <c r="C80" s="361"/>
      <c r="D80" s="361"/>
      <c r="E80" s="361"/>
      <c r="F80" s="361"/>
      <c r="G80" s="361"/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61"/>
      <c r="S80" s="361"/>
      <c r="T80" s="361"/>
      <c r="U80" s="361"/>
      <c r="V80" s="361"/>
      <c r="W80" s="361"/>
      <c r="X80" s="361"/>
      <c r="Y80" s="361"/>
      <c r="Z80" s="361"/>
      <c r="AA80" s="246"/>
      <c r="AB80" s="362"/>
      <c r="AC80" s="362"/>
      <c r="AD80" s="362"/>
      <c r="AE80" s="362"/>
      <c r="AF80" s="362"/>
      <c r="AG80" s="362"/>
      <c r="AH80" s="362"/>
      <c r="AI80" s="362"/>
      <c r="AJ80" s="362"/>
      <c r="AK80" s="362"/>
      <c r="AL80" s="362"/>
      <c r="AM80" s="362"/>
      <c r="AN80" s="362"/>
      <c r="AO80" s="362"/>
      <c r="AP80" s="362"/>
      <c r="AQ80" s="362"/>
      <c r="AR80" s="362"/>
      <c r="AS80" s="362"/>
      <c r="AT80" s="362"/>
      <c r="AU80" s="362"/>
      <c r="AV80" s="362"/>
      <c r="AW80" s="362"/>
      <c r="AX80" s="362"/>
      <c r="AY80" s="362"/>
      <c r="AZ80" s="247"/>
      <c r="BA80" s="247"/>
      <c r="BB80" s="247"/>
      <c r="BC80" s="247"/>
      <c r="BD80" s="247"/>
      <c r="BE80" s="247"/>
      <c r="BF80" s="237"/>
      <c r="BH80" s="351"/>
      <c r="BI80" s="351"/>
      <c r="BJ80" s="351"/>
      <c r="BK80" s="351"/>
      <c r="BL80" s="351"/>
      <c r="BM80" s="351"/>
      <c r="BN80" s="351"/>
      <c r="BO80" s="351"/>
      <c r="BP80" s="351"/>
      <c r="BQ80" s="351"/>
      <c r="BR80" s="351"/>
    </row>
    <row r="81" spans="2:58" s="36" customFormat="1" ht="48" customHeight="1"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6"/>
      <c r="V81" s="307"/>
      <c r="W81" s="307"/>
      <c r="X81" s="307"/>
      <c r="Y81" s="305"/>
      <c r="Z81" s="305"/>
      <c r="AA81" s="237"/>
      <c r="AB81" s="237"/>
      <c r="AC81" s="237"/>
      <c r="AD81" s="237"/>
      <c r="AE81" s="237" t="s">
        <v>140</v>
      </c>
      <c r="AF81" s="346"/>
      <c r="AG81" s="346"/>
      <c r="AH81" s="346"/>
      <c r="AI81" s="346"/>
      <c r="AJ81" s="346"/>
      <c r="AK81" s="346"/>
      <c r="AL81" s="346"/>
      <c r="AM81" s="346"/>
      <c r="AN81" s="346"/>
      <c r="AO81" s="346"/>
      <c r="AP81" s="346"/>
      <c r="AQ81" s="346"/>
      <c r="AR81" s="346"/>
      <c r="AS81" s="346"/>
      <c r="AT81" s="346"/>
      <c r="AU81" s="346"/>
      <c r="AV81" s="346"/>
      <c r="AW81" s="346"/>
      <c r="AX81" s="346"/>
      <c r="AY81" s="346"/>
      <c r="AZ81" s="347"/>
      <c r="BA81" s="347"/>
      <c r="BB81" s="347"/>
      <c r="BC81" s="347"/>
      <c r="BD81" s="305"/>
      <c r="BE81" s="305"/>
      <c r="BF81" s="305"/>
    </row>
    <row r="82" spans="2:58" s="36" customFormat="1" ht="100.5" customHeight="1">
      <c r="B82" s="305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6"/>
      <c r="V82" s="306" t="s">
        <v>36</v>
      </c>
      <c r="W82" s="308"/>
      <c r="X82" s="309"/>
      <c r="Y82" s="310"/>
      <c r="Z82" s="310"/>
      <c r="AA82" s="348" t="s">
        <v>71</v>
      </c>
      <c r="AB82" s="348"/>
      <c r="AC82" s="348"/>
      <c r="AD82" s="348"/>
      <c r="AE82" s="311"/>
      <c r="AF82" s="305"/>
      <c r="AG82" s="305"/>
      <c r="AH82" s="312"/>
      <c r="AI82" s="312"/>
      <c r="AJ82" s="349" t="s">
        <v>69</v>
      </c>
      <c r="AK82" s="349"/>
      <c r="AL82" s="349"/>
      <c r="AM82" s="349"/>
      <c r="AN82" s="349"/>
      <c r="AO82" s="349"/>
      <c r="AP82" s="313"/>
      <c r="AQ82" s="313"/>
      <c r="AR82" s="314"/>
      <c r="AS82" s="314"/>
      <c r="AT82" s="315"/>
      <c r="AU82" s="348" t="s">
        <v>70</v>
      </c>
      <c r="AV82" s="348"/>
      <c r="AW82" s="348"/>
      <c r="AX82" s="348"/>
      <c r="AY82" s="348"/>
      <c r="AZ82" s="348"/>
      <c r="BA82" s="305"/>
      <c r="BB82" s="305"/>
      <c r="BC82" s="305"/>
      <c r="BD82" s="305"/>
      <c r="BE82" s="305"/>
      <c r="BF82" s="305"/>
    </row>
    <row r="83" spans="2:58" ht="38.25" customHeight="1"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316"/>
      <c r="V83" s="317"/>
      <c r="W83" s="318"/>
      <c r="X83" s="319"/>
      <c r="Y83" s="320" t="s">
        <v>37</v>
      </c>
      <c r="Z83" s="237"/>
      <c r="AA83" s="321"/>
      <c r="AB83" s="322" t="s">
        <v>38</v>
      </c>
      <c r="AC83" s="322"/>
      <c r="AD83" s="322"/>
      <c r="AE83" s="322"/>
      <c r="AF83" s="322"/>
      <c r="AG83" s="237"/>
      <c r="AH83" s="323"/>
      <c r="AI83" s="323"/>
      <c r="AJ83" s="324"/>
      <c r="AK83" s="324"/>
      <c r="AL83" s="324"/>
      <c r="AM83" s="324"/>
      <c r="AN83" s="324"/>
      <c r="AO83" s="324"/>
      <c r="AP83" s="324"/>
      <c r="AQ83" s="324"/>
      <c r="AR83" s="247"/>
      <c r="AS83" s="325" t="s">
        <v>37</v>
      </c>
      <c r="AT83" s="247"/>
      <c r="AU83" s="326"/>
      <c r="AV83" s="247"/>
      <c r="AW83" s="327" t="s">
        <v>38</v>
      </c>
      <c r="AX83" s="327"/>
      <c r="AY83" s="327"/>
      <c r="AZ83" s="327"/>
      <c r="BA83" s="327"/>
      <c r="BB83" s="247"/>
      <c r="BC83" s="247"/>
      <c r="BD83" s="247"/>
      <c r="BE83" s="247"/>
      <c r="BF83" s="237"/>
    </row>
    <row r="84" spans="21:53" ht="24.75" customHeight="1">
      <c r="U84" s="9"/>
      <c r="V84" s="37"/>
      <c r="W84" s="38"/>
      <c r="X84" s="46"/>
      <c r="Y84" s="39"/>
      <c r="Z84" s="39"/>
      <c r="AA84" s="42"/>
      <c r="AB84" s="1"/>
      <c r="AC84" s="42"/>
      <c r="AD84" s="42"/>
      <c r="AE84" s="47"/>
      <c r="AF84" s="42"/>
      <c r="AG84" s="1"/>
      <c r="AH84" s="48"/>
      <c r="AI84" s="48"/>
      <c r="AJ84" s="48"/>
      <c r="AK84" s="48"/>
      <c r="AL84" s="48"/>
      <c r="AM84" s="10"/>
      <c r="AN84" s="49"/>
      <c r="AO84" s="50"/>
      <c r="AP84" s="51"/>
      <c r="AQ84" s="51"/>
      <c r="AR84" s="52"/>
      <c r="AS84" s="52"/>
      <c r="AT84" s="53"/>
      <c r="AU84" s="45"/>
      <c r="AV84" s="45"/>
      <c r="AW84" s="45"/>
      <c r="AX84" s="54"/>
      <c r="AY84" s="45"/>
      <c r="AZ84" s="45"/>
      <c r="BA84" s="45"/>
    </row>
    <row r="85" spans="2:53" ht="36.75" customHeight="1">
      <c r="B85" s="9"/>
      <c r="U85" s="1"/>
      <c r="V85" s="55"/>
      <c r="W85" s="56"/>
      <c r="X85" s="57"/>
      <c r="Y85" s="40"/>
      <c r="Z85" s="1"/>
      <c r="AA85" s="41"/>
      <c r="AB85" s="42"/>
      <c r="AC85" s="18"/>
      <c r="AD85" s="1"/>
      <c r="AE85" s="42"/>
      <c r="AF85" s="18"/>
      <c r="AG85" s="1"/>
      <c r="AH85" s="48"/>
      <c r="AI85" s="48"/>
      <c r="AJ85" s="48"/>
      <c r="AK85" s="48"/>
      <c r="AL85" s="48"/>
      <c r="AM85" s="48"/>
      <c r="AN85" s="49"/>
      <c r="AO85" s="21"/>
      <c r="AP85" s="58"/>
      <c r="AQ85" s="21"/>
      <c r="AR85" s="8"/>
      <c r="AS85" s="43"/>
      <c r="AT85" s="8"/>
      <c r="AU85" s="44"/>
      <c r="AV85" s="8"/>
      <c r="AW85" s="45"/>
      <c r="AX85" s="45"/>
      <c r="AY85" s="45"/>
      <c r="AZ85" s="45"/>
      <c r="BA85" s="45"/>
    </row>
    <row r="86" spans="21:53" ht="14.25" customHeight="1">
      <c r="U86" s="1"/>
      <c r="V86" s="10"/>
      <c r="W86" s="10"/>
      <c r="X86" s="10"/>
      <c r="Y86" s="59"/>
      <c r="Z86" s="59"/>
      <c r="AA86" s="59"/>
      <c r="AB86" s="59"/>
      <c r="AC86" s="59"/>
      <c r="AD86" s="59"/>
      <c r="AE86" s="60"/>
      <c r="AF86" s="60"/>
      <c r="AG86" s="60"/>
      <c r="AH86" s="60"/>
      <c r="AI86" s="60"/>
      <c r="AJ86" s="60"/>
      <c r="AK86" s="60"/>
      <c r="AL86" s="60"/>
      <c r="AM86" s="60"/>
      <c r="AN86" s="61"/>
      <c r="AO86" s="61"/>
      <c r="AP86" s="61"/>
      <c r="AQ86" s="61"/>
      <c r="AR86" s="61"/>
      <c r="AS86" s="35"/>
      <c r="AT86" s="35"/>
      <c r="AU86" s="35"/>
      <c r="AV86" s="35"/>
      <c r="AW86" s="35"/>
      <c r="AX86" s="35"/>
      <c r="AY86" s="35"/>
      <c r="AZ86" s="35"/>
      <c r="BA86" s="35"/>
    </row>
    <row r="87" spans="22:53" ht="18" customHeight="1">
      <c r="V87" s="15"/>
      <c r="W87" s="62"/>
      <c r="X87" s="34"/>
      <c r="Y87" s="59"/>
      <c r="Z87" s="59"/>
      <c r="AA87" s="59"/>
      <c r="AB87" s="59"/>
      <c r="AC87" s="59"/>
      <c r="AD87" s="59"/>
      <c r="AE87" s="48"/>
      <c r="AF87" s="60"/>
      <c r="AG87" s="60"/>
      <c r="AH87" s="60"/>
      <c r="AI87" s="60"/>
      <c r="AJ87" s="60"/>
      <c r="AK87" s="60"/>
      <c r="AL87" s="60"/>
      <c r="AM87" s="60"/>
      <c r="AN87" s="61"/>
      <c r="AO87" s="61"/>
      <c r="AP87" s="61"/>
      <c r="AQ87" s="61"/>
      <c r="AR87" s="61"/>
      <c r="AS87" s="35"/>
      <c r="AT87" s="35"/>
      <c r="AU87" s="35"/>
      <c r="AV87" s="35"/>
      <c r="AW87" s="35"/>
      <c r="AX87" s="35"/>
      <c r="AY87" s="35"/>
      <c r="AZ87" s="35"/>
      <c r="BA87" s="35"/>
    </row>
    <row r="88" spans="2:53" ht="49.5" customHeight="1">
      <c r="B88" s="9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63"/>
      <c r="T88" s="350"/>
      <c r="U88" s="351"/>
      <c r="V88" s="351"/>
      <c r="W88" s="351"/>
      <c r="X88" s="351"/>
      <c r="Y88" s="351"/>
      <c r="Z88" s="351"/>
      <c r="AA88" s="351"/>
      <c r="AB88" s="351"/>
      <c r="AC88" s="351"/>
      <c r="AD88" s="42"/>
      <c r="AE88" s="47"/>
      <c r="AF88" s="42"/>
      <c r="AG88" s="1"/>
      <c r="AH88" s="48"/>
      <c r="AI88" s="48"/>
      <c r="AJ88" s="10"/>
      <c r="AK88" s="10"/>
      <c r="AL88" s="10"/>
      <c r="AM88" s="10"/>
      <c r="AN88" s="49"/>
      <c r="AO88" s="37"/>
      <c r="AP88" s="38"/>
      <c r="AQ88" s="38"/>
      <c r="AR88" s="56"/>
      <c r="AS88" s="56"/>
      <c r="AT88" s="39"/>
      <c r="AU88" s="42"/>
      <c r="AV88" s="42"/>
      <c r="AW88" s="42"/>
      <c r="AX88" s="47"/>
      <c r="AY88" s="42"/>
      <c r="AZ88" s="42"/>
      <c r="BA88" s="42"/>
    </row>
    <row r="89" spans="2:53" ht="36.75" customHeight="1">
      <c r="B89" s="9"/>
      <c r="U89" s="1"/>
      <c r="V89" s="55"/>
      <c r="W89" s="56"/>
      <c r="X89" s="57"/>
      <c r="Y89" s="40"/>
      <c r="Z89" s="1"/>
      <c r="AA89" s="41"/>
      <c r="AB89" s="42"/>
      <c r="AC89" s="18"/>
      <c r="AD89" s="1"/>
      <c r="AE89" s="42"/>
      <c r="AF89" s="18"/>
      <c r="AG89" s="1"/>
      <c r="AH89" s="48"/>
      <c r="AI89" s="48"/>
      <c r="AJ89" s="48"/>
      <c r="AK89" s="48"/>
      <c r="AL89" s="48"/>
      <c r="AM89" s="48"/>
      <c r="AN89" s="49"/>
      <c r="AO89" s="18"/>
      <c r="AP89" s="64"/>
      <c r="AQ89" s="18"/>
      <c r="AS89" s="40"/>
      <c r="AU89" s="41"/>
      <c r="AW89" s="42"/>
      <c r="AX89" s="42"/>
      <c r="AY89" s="42"/>
      <c r="AZ89" s="42"/>
      <c r="BA89" s="42"/>
    </row>
    <row r="90" spans="21:53" ht="14.25" customHeight="1">
      <c r="U90" s="1"/>
      <c r="V90" s="10"/>
      <c r="W90" s="10"/>
      <c r="X90" s="10"/>
      <c r="Y90" s="59"/>
      <c r="Z90" s="59"/>
      <c r="AA90" s="59"/>
      <c r="AB90" s="59"/>
      <c r="AC90" s="59"/>
      <c r="AD90" s="59"/>
      <c r="AE90" s="60"/>
      <c r="AF90" s="60"/>
      <c r="AG90" s="60"/>
      <c r="AH90" s="60"/>
      <c r="AI90" s="60"/>
      <c r="AJ90" s="60"/>
      <c r="AK90" s="60"/>
      <c r="AL90" s="60"/>
      <c r="AM90" s="60"/>
      <c r="AN90" s="61"/>
      <c r="AO90" s="60"/>
      <c r="AP90" s="60"/>
      <c r="AQ90" s="60"/>
      <c r="AR90" s="60"/>
      <c r="AS90" s="10"/>
      <c r="AT90" s="10"/>
      <c r="AU90" s="10"/>
      <c r="AV90" s="10"/>
      <c r="AW90" s="10"/>
      <c r="AX90" s="10"/>
      <c r="AY90" s="10"/>
      <c r="AZ90" s="10"/>
      <c r="BA90" s="10"/>
    </row>
    <row r="91" spans="22:53" ht="18" customHeight="1">
      <c r="V91" s="15"/>
      <c r="W91" s="62"/>
      <c r="X91" s="34"/>
      <c r="Y91" s="59"/>
      <c r="Z91" s="59"/>
      <c r="AA91" s="59"/>
      <c r="AB91" s="59"/>
      <c r="AC91" s="59"/>
      <c r="AD91" s="59"/>
      <c r="AE91" s="48"/>
      <c r="AF91" s="60"/>
      <c r="AG91" s="60"/>
      <c r="AH91" s="60"/>
      <c r="AI91" s="60"/>
      <c r="AJ91" s="60"/>
      <c r="AK91" s="60"/>
      <c r="AL91" s="60"/>
      <c r="AM91" s="60"/>
      <c r="AN91" s="61"/>
      <c r="AO91" s="60"/>
      <c r="AP91" s="60"/>
      <c r="AQ91" s="60"/>
      <c r="AR91" s="60"/>
      <c r="AS91" s="10"/>
      <c r="AT91" s="10"/>
      <c r="AU91" s="10"/>
      <c r="AV91" s="10"/>
      <c r="AW91" s="10"/>
      <c r="AX91" s="10"/>
      <c r="AY91" s="10"/>
      <c r="AZ91" s="10"/>
      <c r="BA91" s="10"/>
    </row>
    <row r="92" spans="21:41" ht="6.75" customHeight="1">
      <c r="U92" s="9"/>
      <c r="V92" s="1"/>
      <c r="W92" s="1"/>
      <c r="X92" s="1"/>
      <c r="Y92" s="36"/>
      <c r="Z92" s="36"/>
      <c r="AA92" s="65"/>
      <c r="AB92" s="36"/>
      <c r="AC92" s="36"/>
      <c r="AD92" s="36"/>
      <c r="AE92" s="1"/>
      <c r="AF92" s="65"/>
      <c r="AG92" s="65"/>
      <c r="AH92" s="36"/>
      <c r="AI92" s="36"/>
      <c r="AJ92" s="1"/>
      <c r="AK92" s="1"/>
      <c r="AL92" s="1"/>
      <c r="AM92" s="1"/>
      <c r="AN92" s="66"/>
      <c r="AO92" s="36"/>
    </row>
    <row r="93" spans="21:30" ht="49.5" hidden="1">
      <c r="U93" s="1"/>
      <c r="V93" s="32"/>
      <c r="W93" s="1"/>
      <c r="X93" s="32"/>
      <c r="Y93" s="1"/>
      <c r="Z93" s="1"/>
      <c r="AA93" s="1"/>
      <c r="AB93" s="1"/>
      <c r="AC93" s="1"/>
      <c r="AD93" s="1"/>
    </row>
    <row r="94" ht="49.5" hidden="1"/>
    <row r="95" ht="49.5" hidden="1"/>
    <row r="96" ht="49.5" hidden="1"/>
    <row r="97" ht="49.5" hidden="1"/>
    <row r="98" ht="49.5">
      <c r="AA98" s="5" t="s">
        <v>43</v>
      </c>
    </row>
  </sheetData>
  <sheetProtection/>
  <mergeCells count="167">
    <mergeCell ref="B2:BA2"/>
    <mergeCell ref="B4:BA4"/>
    <mergeCell ref="W5:AJ5"/>
    <mergeCell ref="T6:U6"/>
    <mergeCell ref="X6:AG6"/>
    <mergeCell ref="AX6:BD6"/>
    <mergeCell ref="T7:V7"/>
    <mergeCell ref="W7:AB7"/>
    <mergeCell ref="AE7:AP7"/>
    <mergeCell ref="AS7:AV7"/>
    <mergeCell ref="AX7:BD7"/>
    <mergeCell ref="W8:AO8"/>
    <mergeCell ref="AS8:AV9"/>
    <mergeCell ref="AX8:BC9"/>
    <mergeCell ref="A9:V9"/>
    <mergeCell ref="W9:AP9"/>
    <mergeCell ref="T10:V10"/>
    <mergeCell ref="W10:AB10"/>
    <mergeCell ref="AD10:AF10"/>
    <mergeCell ref="AS10:AW11"/>
    <mergeCell ref="AX10:BD11"/>
    <mergeCell ref="W11:AB11"/>
    <mergeCell ref="AD11:AP11"/>
    <mergeCell ref="B13:B19"/>
    <mergeCell ref="T13:V19"/>
    <mergeCell ref="W13:AD19"/>
    <mergeCell ref="AE13:AF15"/>
    <mergeCell ref="AG13:AN15"/>
    <mergeCell ref="AO13:AO19"/>
    <mergeCell ref="AE16:AE19"/>
    <mergeCell ref="AF16:AF19"/>
    <mergeCell ref="AG16:AG19"/>
    <mergeCell ref="AH16:AN16"/>
    <mergeCell ref="AV16:AV19"/>
    <mergeCell ref="AW16:AW19"/>
    <mergeCell ref="AP13:AW15"/>
    <mergeCell ref="AX13:BE13"/>
    <mergeCell ref="AX14:BE14"/>
    <mergeCell ref="AX15:BE15"/>
    <mergeCell ref="AX16:BA16"/>
    <mergeCell ref="BB16:BE16"/>
    <mergeCell ref="AL17:AM18"/>
    <mergeCell ref="AN17:AN19"/>
    <mergeCell ref="AX17:BA17"/>
    <mergeCell ref="BB17:BE17"/>
    <mergeCell ref="AX18:AX19"/>
    <mergeCell ref="AY18:BA18"/>
    <mergeCell ref="BB18:BB19"/>
    <mergeCell ref="BC18:BE18"/>
    <mergeCell ref="AP16:AP19"/>
    <mergeCell ref="AQ16:AQ19"/>
    <mergeCell ref="B20:BE20"/>
    <mergeCell ref="B21:BE21"/>
    <mergeCell ref="T22:V22"/>
    <mergeCell ref="W22:AD22"/>
    <mergeCell ref="AR16:AR19"/>
    <mergeCell ref="AS16:AS19"/>
    <mergeCell ref="AT16:AT19"/>
    <mergeCell ref="AU16:AU19"/>
    <mergeCell ref="AH17:AI18"/>
    <mergeCell ref="AJ17:AK18"/>
    <mergeCell ref="T23:V23"/>
    <mergeCell ref="W23:AD23"/>
    <mergeCell ref="T24:V24"/>
    <mergeCell ref="W24:AD24"/>
    <mergeCell ref="T25:V25"/>
    <mergeCell ref="W25:AD25"/>
    <mergeCell ref="T26:V26"/>
    <mergeCell ref="W26:AD26"/>
    <mergeCell ref="D27:AD27"/>
    <mergeCell ref="T28:BE28"/>
    <mergeCell ref="T29:V29"/>
    <mergeCell ref="W29:AD29"/>
    <mergeCell ref="T30:V30"/>
    <mergeCell ref="W30:AD30"/>
    <mergeCell ref="T31:V31"/>
    <mergeCell ref="W31:AD31"/>
    <mergeCell ref="T32:V32"/>
    <mergeCell ref="W32:AD32"/>
    <mergeCell ref="T33:V33"/>
    <mergeCell ref="W33:AD33"/>
    <mergeCell ref="T34:V34"/>
    <mergeCell ref="W34:AD34"/>
    <mergeCell ref="D35:AD35"/>
    <mergeCell ref="T36:BE36"/>
    <mergeCell ref="T37:V37"/>
    <mergeCell ref="W37:AD37"/>
    <mergeCell ref="T38:V38"/>
    <mergeCell ref="W38:AD38"/>
    <mergeCell ref="B39:AD39"/>
    <mergeCell ref="B40:AD40"/>
    <mergeCell ref="B41:BE41"/>
    <mergeCell ref="B42:BE42"/>
    <mergeCell ref="B43:V44"/>
    <mergeCell ref="W43:AB44"/>
    <mergeCell ref="AC43:AD43"/>
    <mergeCell ref="AE43:BE44"/>
    <mergeCell ref="T45:V45"/>
    <mergeCell ref="W45:AB45"/>
    <mergeCell ref="T46:V46"/>
    <mergeCell ref="W46:AB46"/>
    <mergeCell ref="T47:V47"/>
    <mergeCell ref="W47:AB47"/>
    <mergeCell ref="T48:V48"/>
    <mergeCell ref="W48:AB48"/>
    <mergeCell ref="T49:V49"/>
    <mergeCell ref="W49:AB49"/>
    <mergeCell ref="T50:V50"/>
    <mergeCell ref="W50:AB50"/>
    <mergeCell ref="T51:V51"/>
    <mergeCell ref="W51:AB51"/>
    <mergeCell ref="T52:V52"/>
    <mergeCell ref="W52:AB52"/>
    <mergeCell ref="T53:V53"/>
    <mergeCell ref="W53:AB53"/>
    <mergeCell ref="T54:V54"/>
    <mergeCell ref="W54:AB54"/>
    <mergeCell ref="T55:V55"/>
    <mergeCell ref="W55:AB55"/>
    <mergeCell ref="T56:V56"/>
    <mergeCell ref="W56:AB56"/>
    <mergeCell ref="T57:V57"/>
    <mergeCell ref="W57:AB57"/>
    <mergeCell ref="T58:V58"/>
    <mergeCell ref="W58:AB58"/>
    <mergeCell ref="T59:V59"/>
    <mergeCell ref="W59:AB59"/>
    <mergeCell ref="T60:V60"/>
    <mergeCell ref="T61:V61"/>
    <mergeCell ref="W61:AB61"/>
    <mergeCell ref="T62:V62"/>
    <mergeCell ref="W62:AB62"/>
    <mergeCell ref="T63:V63"/>
    <mergeCell ref="W63:AB63"/>
    <mergeCell ref="T64:V64"/>
    <mergeCell ref="W64:AB64"/>
    <mergeCell ref="T65:V65"/>
    <mergeCell ref="T66:V66"/>
    <mergeCell ref="W66:AB66"/>
    <mergeCell ref="T67:V67"/>
    <mergeCell ref="W67:AB67"/>
    <mergeCell ref="T68:V68"/>
    <mergeCell ref="W68:AB68"/>
    <mergeCell ref="T69:V69"/>
    <mergeCell ref="W69:AB69"/>
    <mergeCell ref="B70:AD70"/>
    <mergeCell ref="B71:AD71"/>
    <mergeCell ref="BH80:BR80"/>
    <mergeCell ref="B72:B79"/>
    <mergeCell ref="AB72:AD79"/>
    <mergeCell ref="AE72:AO72"/>
    <mergeCell ref="AE73:AO73"/>
    <mergeCell ref="AE74:AO74"/>
    <mergeCell ref="T75:X75"/>
    <mergeCell ref="AE75:AO75"/>
    <mergeCell ref="T76:Y76"/>
    <mergeCell ref="AE76:AO76"/>
    <mergeCell ref="AA82:AD82"/>
    <mergeCell ref="AJ82:AO82"/>
    <mergeCell ref="AU82:AZ82"/>
    <mergeCell ref="T88:AC88"/>
    <mergeCell ref="AE77:AO77"/>
    <mergeCell ref="AE78:AO78"/>
    <mergeCell ref="AE79:AO79"/>
    <mergeCell ref="B80:Z80"/>
    <mergeCell ref="AB80:AY80"/>
    <mergeCell ref="T77:X77"/>
  </mergeCells>
  <printOptions/>
  <pageMargins left="0" right="0" top="0.393700787401575" bottom="0" header="0" footer="0"/>
  <pageSetup fitToHeight="2" horizontalDpi="300" verticalDpi="300" orientation="landscape" paperSize="9" scale="14"/>
  <rowBreaks count="1" manualBreakCount="1">
    <brk id="40" max="5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Пользователь</cp:lastModifiedBy>
  <cp:lastPrinted>2021-05-25T06:12:19Z</cp:lastPrinted>
  <dcterms:created xsi:type="dcterms:W3CDTF">2014-01-13T08:19:54Z</dcterms:created>
  <dcterms:modified xsi:type="dcterms:W3CDTF">2021-07-28T11:12:04Z</dcterms:modified>
  <cp:category/>
  <cp:version/>
  <cp:contentType/>
  <cp:contentStatus/>
</cp:coreProperties>
</file>